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tty\Desktop\"/>
    </mc:Choice>
  </mc:AlternateContent>
  <bookViews>
    <workbookView xWindow="0" yWindow="120" windowWidth="11955" windowHeight="7200"/>
  </bookViews>
  <sheets>
    <sheet name="SOLO" sheetId="1" r:id="rId1"/>
    <sheet name="SIDECARS" sheetId="6" r:id="rId2"/>
    <sheet name="Sheet2" sheetId="2" r:id="rId3"/>
    <sheet name="Sheet3" sheetId="3" r:id="rId4"/>
  </sheets>
  <definedNames>
    <definedName name="_xlnm.Print_Area" localSheetId="1">SIDECARS!$A$1:$AZ$52</definedName>
    <definedName name="_xlnm.Print_Area" localSheetId="0">SOLO!$A$1:$BA$80</definedName>
  </definedNames>
  <calcPr calcId="152511"/>
</workbook>
</file>

<file path=xl/calcChain.xml><?xml version="1.0" encoding="utf-8"?>
<calcChain xmlns="http://schemas.openxmlformats.org/spreadsheetml/2006/main">
  <c r="AT57" i="1" l="1"/>
  <c r="AT56" i="1"/>
  <c r="AT64" i="1"/>
  <c r="AT65" i="1"/>
  <c r="AT62" i="1"/>
  <c r="AT60" i="1"/>
  <c r="AT63" i="1"/>
  <c r="AT58" i="1"/>
  <c r="AT44" i="1"/>
  <c r="AT42" i="1"/>
  <c r="AT43" i="1"/>
  <c r="AT48" i="1"/>
  <c r="AT45" i="1"/>
  <c r="AT47" i="1"/>
  <c r="AT49" i="1"/>
  <c r="Y62" i="1"/>
  <c r="Y58" i="1"/>
  <c r="Y44" i="1"/>
  <c r="Y42" i="1"/>
  <c r="Y43" i="1"/>
  <c r="Y48" i="1"/>
  <c r="Y45" i="1"/>
  <c r="Y22" i="1"/>
  <c r="Y23" i="1"/>
  <c r="Y33" i="1"/>
  <c r="Y35" i="1"/>
  <c r="Y27" i="1"/>
  <c r="Y37" i="1"/>
  <c r="AW45" i="1" l="1"/>
  <c r="AW43" i="1"/>
  <c r="AW58" i="1"/>
  <c r="AW42" i="1"/>
  <c r="AW48" i="1"/>
  <c r="AW62" i="1"/>
  <c r="AW44" i="1"/>
  <c r="Y31" i="6"/>
  <c r="AT13" i="1"/>
  <c r="AT16" i="1"/>
  <c r="AT17" i="1"/>
  <c r="AT11" i="1"/>
  <c r="AT14" i="1"/>
  <c r="AW14" i="1" s="1"/>
  <c r="AT12" i="1"/>
  <c r="AW12" i="1" s="1"/>
  <c r="AT10" i="1"/>
  <c r="AW10" i="1" s="1"/>
  <c r="AT26" i="1"/>
  <c r="AT21" i="1"/>
  <c r="AT24" i="1"/>
  <c r="Y26" i="1"/>
  <c r="Y55" i="1"/>
  <c r="Y54" i="1"/>
  <c r="Y38" i="1"/>
  <c r="Y30" i="1"/>
  <c r="Y21" i="1"/>
  <c r="Y39" i="1"/>
  <c r="Y57" i="1"/>
  <c r="AW57" i="1" s="1"/>
  <c r="Y56" i="1"/>
  <c r="AW56" i="1" s="1"/>
  <c r="Y46" i="1"/>
  <c r="AT38" i="1"/>
  <c r="AT40" i="1"/>
  <c r="AT28" i="1"/>
  <c r="AT19" i="1"/>
  <c r="AT34" i="1"/>
  <c r="AT36" i="1"/>
  <c r="AT20" i="1"/>
  <c r="AT37" i="1"/>
  <c r="AW37" i="1" s="1"/>
  <c r="AT29" i="1"/>
  <c r="AT27" i="1"/>
  <c r="AW27" i="1" s="1"/>
  <c r="AT30" i="1"/>
  <c r="AT35" i="1"/>
  <c r="AT39" i="1"/>
  <c r="AT25" i="1"/>
  <c r="AT33" i="1"/>
  <c r="AW33" i="1" s="1"/>
  <c r="AT22" i="1"/>
  <c r="AT46" i="1"/>
  <c r="AT50" i="1"/>
  <c r="AT15" i="1"/>
  <c r="Y20" i="1"/>
  <c r="Y36" i="1"/>
  <c r="Y50" i="1"/>
  <c r="Y19" i="1"/>
  <c r="Y15" i="1"/>
  <c r="Y49" i="1"/>
  <c r="AW49" i="1" s="1"/>
  <c r="Y24" i="1"/>
  <c r="Y28" i="1"/>
  <c r="Y65" i="1"/>
  <c r="AW65" i="1" s="1"/>
  <c r="Y25" i="1"/>
  <c r="Y60" i="1"/>
  <c r="AW60" i="1" s="1"/>
  <c r="Y63" i="1"/>
  <c r="AW63" i="1" s="1"/>
  <c r="Y47" i="1"/>
  <c r="AW47" i="1" s="1"/>
  <c r="Y13" i="1"/>
  <c r="Y34" i="1"/>
  <c r="Y64" i="1"/>
  <c r="Y29" i="1"/>
  <c r="Y40" i="1"/>
  <c r="Y16" i="1"/>
  <c r="Y53" i="1"/>
  <c r="AT11" i="6"/>
  <c r="AT28" i="6"/>
  <c r="AT31" i="6"/>
  <c r="AW31" i="6" s="1"/>
  <c r="AT22" i="6"/>
  <c r="AT30" i="6"/>
  <c r="AT18" i="6"/>
  <c r="AT27" i="6"/>
  <c r="AT16" i="6"/>
  <c r="AT19" i="6"/>
  <c r="AT21" i="6"/>
  <c r="AT14" i="6"/>
  <c r="AT24" i="6"/>
  <c r="AT15" i="6"/>
  <c r="AT20" i="6"/>
  <c r="AT17" i="6"/>
  <c r="AT23" i="6"/>
  <c r="Y11" i="6"/>
  <c r="Y28" i="6"/>
  <c r="AW28" i="6" s="1"/>
  <c r="Y22" i="6"/>
  <c r="Y30" i="6"/>
  <c r="Y18" i="6"/>
  <c r="Y27" i="6"/>
  <c r="Y16" i="6"/>
  <c r="Y19" i="6"/>
  <c r="Y21" i="6"/>
  <c r="Y14" i="6"/>
  <c r="Y24" i="6"/>
  <c r="Y15" i="6"/>
  <c r="Y20" i="6"/>
  <c r="Y17" i="6"/>
  <c r="Y23" i="6"/>
  <c r="AT12" i="6"/>
  <c r="Y12" i="6"/>
  <c r="AW15" i="1" l="1"/>
  <c r="AW50" i="1"/>
  <c r="AW22" i="1"/>
  <c r="AW64" i="1"/>
  <c r="AW25" i="1"/>
  <c r="AW20" i="1"/>
  <c r="AW28" i="1"/>
  <c r="AW35" i="1"/>
  <c r="AW26" i="1"/>
  <c r="AW46" i="1"/>
  <c r="AW30" i="1"/>
  <c r="AW34" i="1"/>
  <c r="AW38" i="1"/>
  <c r="AW24" i="1"/>
  <c r="AW21" i="1"/>
  <c r="AW16" i="1"/>
  <c r="AW13" i="1"/>
  <c r="AW15" i="6"/>
  <c r="AW11" i="6"/>
  <c r="AW19" i="6"/>
  <c r="AW27" i="6"/>
  <c r="AW23" i="6"/>
  <c r="AW16" i="6"/>
  <c r="AW22" i="6"/>
  <c r="AW20" i="6"/>
  <c r="AW14" i="6"/>
  <c r="AW17" i="6"/>
  <c r="AW18" i="6"/>
  <c r="AW21" i="6"/>
  <c r="AW24" i="6"/>
  <c r="AW12" i="6"/>
  <c r="AW30" i="6"/>
  <c r="AW19" i="1"/>
  <c r="AW39" i="1"/>
  <c r="AW29" i="1"/>
  <c r="AW36" i="1"/>
  <c r="AW40" i="1"/>
  <c r="BC31" i="6"/>
  <c r="BG31" i="6"/>
  <c r="BK31" i="6"/>
  <c r="BO31" i="6"/>
  <c r="BC30" i="6" l="1"/>
  <c r="BG30" i="6"/>
  <c r="BK30" i="6"/>
  <c r="BO30" i="6"/>
  <c r="BC28" i="6"/>
  <c r="BG28" i="6"/>
  <c r="BK28" i="6"/>
  <c r="BO28" i="6"/>
  <c r="BB18" i="6"/>
  <c r="BC18" i="6"/>
  <c r="BF18" i="6"/>
  <c r="BG18" i="6"/>
  <c r="BJ18" i="6"/>
  <c r="BK18" i="6"/>
  <c r="BN18" i="6"/>
  <c r="BO18" i="6"/>
  <c r="BC19" i="6"/>
  <c r="BG19" i="6"/>
  <c r="BK19" i="6"/>
  <c r="BO19" i="6"/>
  <c r="BC20" i="6"/>
  <c r="BG20" i="6"/>
  <c r="BK20" i="6"/>
  <c r="BO20" i="6"/>
  <c r="BC21" i="6"/>
  <c r="BG21" i="6"/>
  <c r="BK21" i="6"/>
  <c r="BO21" i="6"/>
  <c r="BC22" i="6"/>
  <c r="BG22" i="6"/>
  <c r="BK22" i="6"/>
  <c r="BO22" i="6"/>
  <c r="BC23" i="6"/>
  <c r="BG23" i="6"/>
  <c r="BK23" i="6"/>
  <c r="BO23" i="6"/>
  <c r="BC24" i="6"/>
  <c r="BG24" i="6"/>
  <c r="BK24" i="6"/>
  <c r="BO24" i="6"/>
  <c r="BC25" i="6"/>
  <c r="BG25" i="6"/>
  <c r="BK25" i="6"/>
  <c r="BO25" i="6"/>
  <c r="BC26" i="6"/>
  <c r="BG26" i="6"/>
  <c r="BK26" i="6"/>
  <c r="BO26" i="6"/>
  <c r="BC27" i="6"/>
  <c r="BG27" i="6"/>
  <c r="BK27" i="6"/>
  <c r="BO27" i="6"/>
  <c r="BC29" i="6"/>
  <c r="BG29" i="6"/>
  <c r="BK29" i="6"/>
  <c r="BO29" i="6"/>
  <c r="BC39" i="6"/>
  <c r="BG39" i="6"/>
  <c r="BK39" i="6"/>
  <c r="BO39" i="6"/>
  <c r="BB40" i="6"/>
  <c r="BC40" i="6"/>
  <c r="BF40" i="6"/>
  <c r="BG40" i="6"/>
  <c r="BE40" i="6" s="1"/>
  <c r="BJ40" i="6"/>
  <c r="BK40" i="6"/>
  <c r="BN40" i="6"/>
  <c r="BO40" i="6"/>
  <c r="BB41" i="6"/>
  <c r="BC41" i="6"/>
  <c r="BF41" i="6"/>
  <c r="BG41" i="6"/>
  <c r="BJ41" i="6"/>
  <c r="BK41" i="6"/>
  <c r="BN41" i="6"/>
  <c r="BO41" i="6"/>
  <c r="BO17" i="6"/>
  <c r="BK17" i="6"/>
  <c r="BG17" i="6"/>
  <c r="BC17" i="6"/>
  <c r="BO12" i="6"/>
  <c r="BK12" i="6"/>
  <c r="BG12" i="6"/>
  <c r="BC12" i="6"/>
  <c r="BO11" i="6"/>
  <c r="BK11" i="6"/>
  <c r="BG11" i="6"/>
  <c r="BC11" i="6"/>
  <c r="BP21" i="1"/>
  <c r="BP25" i="1"/>
  <c r="BO24" i="1"/>
  <c r="BO10" i="1"/>
  <c r="BP10" i="1"/>
  <c r="BO21" i="1"/>
  <c r="BP24" i="1"/>
  <c r="BO25" i="1"/>
  <c r="BN25" i="1" s="1"/>
  <c r="BO23" i="1"/>
  <c r="BP23" i="1"/>
  <c r="BO26" i="1"/>
  <c r="BP26" i="1"/>
  <c r="BN26" i="1" s="1"/>
  <c r="BO27" i="1"/>
  <c r="BP27" i="1"/>
  <c r="BO28" i="1"/>
  <c r="BP28" i="1"/>
  <c r="BO29" i="1"/>
  <c r="BP29" i="1"/>
  <c r="BO30" i="1"/>
  <c r="BP30" i="1"/>
  <c r="BO31" i="1"/>
  <c r="BP31" i="1"/>
  <c r="BO69" i="1"/>
  <c r="BP69" i="1"/>
  <c r="BK26" i="1"/>
  <c r="BL26" i="1"/>
  <c r="BL30" i="1"/>
  <c r="BK10" i="1"/>
  <c r="BL10" i="1"/>
  <c r="BK21" i="1"/>
  <c r="BL21" i="1"/>
  <c r="BK24" i="1"/>
  <c r="BL24" i="1"/>
  <c r="BK25" i="1"/>
  <c r="BL25" i="1"/>
  <c r="BK23" i="1"/>
  <c r="BL23" i="1"/>
  <c r="BK27" i="1"/>
  <c r="BL27" i="1"/>
  <c r="BK28" i="1"/>
  <c r="BL28" i="1"/>
  <c r="BK29" i="1"/>
  <c r="BL29" i="1"/>
  <c r="BK30" i="1"/>
  <c r="BK31" i="1"/>
  <c r="BL31" i="1"/>
  <c r="BK69" i="1"/>
  <c r="BL69" i="1"/>
  <c r="BG10" i="1"/>
  <c r="BH10" i="1"/>
  <c r="BG21" i="1"/>
  <c r="BH21" i="1"/>
  <c r="BG24" i="1"/>
  <c r="BH24" i="1"/>
  <c r="BG25" i="1"/>
  <c r="BH25" i="1"/>
  <c r="BG23" i="1"/>
  <c r="BH23" i="1"/>
  <c r="BG26" i="1"/>
  <c r="BH26" i="1"/>
  <c r="BG27" i="1"/>
  <c r="BH27" i="1"/>
  <c r="BG28" i="1"/>
  <c r="BH28" i="1"/>
  <c r="BG29" i="1"/>
  <c r="BH29" i="1"/>
  <c r="BG30" i="1"/>
  <c r="BH30" i="1"/>
  <c r="BG31" i="1"/>
  <c r="BH31" i="1"/>
  <c r="BG69" i="1"/>
  <c r="BH69" i="1"/>
  <c r="BD28" i="1"/>
  <c r="BD10" i="1"/>
  <c r="BD21" i="1"/>
  <c r="BD24" i="1"/>
  <c r="BD25" i="1"/>
  <c r="BD23" i="1"/>
  <c r="BC23" i="1"/>
  <c r="BD26" i="1"/>
  <c r="BD27" i="1"/>
  <c r="BD29" i="1"/>
  <c r="BD30" i="1"/>
  <c r="BD31" i="1"/>
  <c r="BD69" i="1"/>
  <c r="BC10" i="1"/>
  <c r="BC21" i="1"/>
  <c r="BC24" i="1"/>
  <c r="BC25" i="1"/>
  <c r="BB25" i="1" s="1"/>
  <c r="BC26" i="1"/>
  <c r="BB26" i="1" s="1"/>
  <c r="BC27" i="1"/>
  <c r="BC28" i="1"/>
  <c r="BC29" i="1"/>
  <c r="BC30" i="1"/>
  <c r="BC31" i="1"/>
  <c r="BC69" i="1"/>
  <c r="BB29" i="1"/>
  <c r="BN29" i="1" l="1"/>
  <c r="BB24" i="1"/>
  <c r="BN30" i="1"/>
  <c r="BN28" i="1"/>
  <c r="BF29" i="1"/>
  <c r="BF26" i="1"/>
  <c r="BN27" i="1"/>
  <c r="BB27" i="1"/>
  <c r="BJ29" i="1"/>
  <c r="BJ25" i="1"/>
  <c r="BJ69" i="1"/>
  <c r="BN69" i="1"/>
  <c r="BE18" i="6"/>
  <c r="BE41" i="6"/>
  <c r="BM40" i="6"/>
  <c r="BM41" i="6"/>
  <c r="BM18" i="6"/>
  <c r="BI18" i="6"/>
  <c r="BA41" i="6"/>
  <c r="BA40" i="6"/>
  <c r="BI41" i="6"/>
  <c r="BI40" i="6"/>
  <c r="BF31" i="1"/>
  <c r="BJ24" i="1"/>
  <c r="BJ10" i="1"/>
  <c r="BJ30" i="1"/>
  <c r="BF69" i="1"/>
  <c r="BB21" i="1"/>
  <c r="BN21" i="1"/>
  <c r="BF30" i="1"/>
  <c r="BF28" i="1"/>
  <c r="BF27" i="1"/>
  <c r="BF21" i="1"/>
  <c r="BF10" i="1"/>
  <c r="BJ31" i="1"/>
  <c r="BJ28" i="1"/>
  <c r="BN31" i="1"/>
  <c r="BN23" i="1"/>
  <c r="BN24" i="1"/>
  <c r="BB69" i="1"/>
  <c r="BB30" i="1"/>
  <c r="BB28" i="1"/>
  <c r="BJ23" i="1"/>
  <c r="BJ21" i="1"/>
  <c r="BB10" i="1"/>
  <c r="BN10" i="1"/>
  <c r="BB31" i="1"/>
  <c r="BB23" i="1"/>
  <c r="BF25" i="1"/>
  <c r="BF24" i="1"/>
  <c r="BF23" i="1"/>
  <c r="BJ27" i="1"/>
  <c r="BJ26" i="1"/>
  <c r="BA18" i="6"/>
  <c r="BB23" i="6"/>
  <c r="BA23" i="6" s="1"/>
  <c r="BF23" i="6"/>
  <c r="BE23" i="6" s="1"/>
  <c r="BN23" i="6"/>
  <c r="BM23" i="6" s="1"/>
  <c r="BJ23" i="6"/>
  <c r="BI23" i="6" s="1"/>
  <c r="BB31" i="6"/>
  <c r="BA31" i="6" s="1"/>
  <c r="BF31" i="6"/>
  <c r="BE31" i="6" s="1"/>
  <c r="BN31" i="6"/>
  <c r="BM31" i="6" s="1"/>
  <c r="BJ31" i="6"/>
  <c r="BI31" i="6" s="1"/>
  <c r="BB28" i="6"/>
  <c r="BA28" i="6" s="1"/>
  <c r="BF17" i="6"/>
  <c r="BE17" i="6" s="1"/>
  <c r="BF19" i="6"/>
  <c r="BE19" i="6" s="1"/>
  <c r="BJ22" i="6"/>
  <c r="BI22" i="6" s="1"/>
  <c r="BF22" i="6"/>
  <c r="BE22" i="6" s="1"/>
  <c r="BN28" i="6"/>
  <c r="BM28" i="6" s="1"/>
  <c r="BF24" i="6"/>
  <c r="BE24" i="6" s="1"/>
  <c r="BB11" i="6"/>
  <c r="BA11" i="6" s="1"/>
  <c r="BJ39" i="6"/>
  <c r="BI39" i="6" s="1"/>
  <c r="BB20" i="6"/>
  <c r="BA20" i="6" s="1"/>
  <c r="BB30" i="6"/>
  <c r="BA30" i="6" s="1"/>
  <c r="BF28" i="6"/>
  <c r="BE28" i="6" s="1"/>
  <c r="BJ19" i="6"/>
  <c r="BI19" i="6" s="1"/>
  <c r="BB12" i="6"/>
  <c r="BA12" i="6" s="1"/>
  <c r="BB29" i="6"/>
  <c r="BA29" i="6" s="1"/>
  <c r="BJ26" i="6"/>
  <c r="BI26" i="6" s="1"/>
  <c r="BN27" i="6"/>
  <c r="BM27" i="6" s="1"/>
  <c r="BJ27" i="6"/>
  <c r="BI27" i="6" s="1"/>
  <c r="BF27" i="6"/>
  <c r="BE27" i="6" s="1"/>
  <c r="BN12" i="6"/>
  <c r="BM12" i="6" s="1"/>
  <c r="BN22" i="6"/>
  <c r="BM22" i="6" s="1"/>
  <c r="BB24" i="6"/>
  <c r="BA24" i="6" s="1"/>
  <c r="BB21" i="6"/>
  <c r="BA21" i="6" s="1"/>
  <c r="BF11" i="6"/>
  <c r="BE11" i="6" s="1"/>
  <c r="BJ29" i="6"/>
  <c r="BI29" i="6" s="1"/>
  <c r="BN21" i="6"/>
  <c r="BM21" i="6" s="1"/>
  <c r="BN39" i="6"/>
  <c r="BM39" i="6" s="1"/>
  <c r="BN20" i="6"/>
  <c r="BM20" i="6" s="1"/>
  <c r="BJ25" i="6"/>
  <c r="BI25" i="6" s="1"/>
  <c r="BN11" i="6"/>
  <c r="BM11" i="6" s="1"/>
  <c r="BJ24" i="6"/>
  <c r="BI24" i="6" s="1"/>
  <c r="BF29" i="6"/>
  <c r="BE29" i="6" s="1"/>
  <c r="BN19" i="6"/>
  <c r="BM19" i="6" s="1"/>
  <c r="BF25" i="6"/>
  <c r="BE25" i="6" s="1"/>
  <c r="BJ20" i="6"/>
  <c r="BI20" i="6" s="1"/>
  <c r="BN25" i="6"/>
  <c r="BM25" i="6" s="1"/>
  <c r="BN26" i="6"/>
  <c r="BM26" i="6" s="1"/>
  <c r="BN24" i="6"/>
  <c r="BM24" i="6" s="1"/>
  <c r="BF39" i="6"/>
  <c r="BE39" i="6" s="1"/>
  <c r="BJ11" i="6"/>
  <c r="BI11" i="6" s="1"/>
  <c r="BJ21" i="6"/>
  <c r="BI21" i="6" s="1"/>
  <c r="BB19" i="6"/>
  <c r="BA19" i="6" s="1"/>
  <c r="BB25" i="6"/>
  <c r="BA25" i="6" s="1"/>
  <c r="BB26" i="6"/>
  <c r="BA26" i="6" s="1"/>
  <c r="BF21" i="6"/>
  <c r="BE21" i="6" s="1"/>
  <c r="BJ28" i="6"/>
  <c r="BI28" i="6" s="1"/>
  <c r="BN30" i="6"/>
  <c r="BM30" i="6" s="1"/>
  <c r="BB17" i="6"/>
  <c r="BA17" i="6" s="1"/>
  <c r="BJ30" i="6"/>
  <c r="BI30" i="6" s="1"/>
  <c r="BB27" i="6"/>
  <c r="BA27" i="6" s="1"/>
  <c r="BF12" i="6"/>
  <c r="BE12" i="6" s="1"/>
  <c r="BN29" i="6"/>
  <c r="BM29" i="6" s="1"/>
  <c r="BB22" i="6"/>
  <c r="BA22" i="6" s="1"/>
  <c r="BJ17" i="6"/>
  <c r="BI17" i="6" s="1"/>
  <c r="BB39" i="6"/>
  <c r="BA39" i="6" s="1"/>
  <c r="BJ12" i="6"/>
  <c r="BI12" i="6" s="1"/>
  <c r="BN17" i="6"/>
  <c r="BM17" i="6" s="1"/>
  <c r="BF26" i="6"/>
  <c r="BE26" i="6" s="1"/>
  <c r="BF30" i="6"/>
  <c r="BE30" i="6" s="1"/>
  <c r="BF20" i="6"/>
  <c r="BE20" i="6" s="1"/>
</calcChain>
</file>

<file path=xl/sharedStrings.xml><?xml version="1.0" encoding="utf-8"?>
<sst xmlns="http://schemas.openxmlformats.org/spreadsheetml/2006/main" count="350" uniqueCount="129">
  <si>
    <t>Class</t>
  </si>
  <si>
    <t>No</t>
  </si>
  <si>
    <t>Route</t>
  </si>
  <si>
    <t>Tot</t>
  </si>
  <si>
    <t>MANSFIELD  MAUN  MOTORCYCLE  CLUB</t>
  </si>
  <si>
    <t>DONCASTER CUP</t>
  </si>
  <si>
    <t>TOT</t>
  </si>
  <si>
    <t>Grand</t>
  </si>
  <si>
    <t>www.mansfieldmauntrials.co.uk</t>
  </si>
  <si>
    <t>TP</t>
  </si>
  <si>
    <t>Points</t>
  </si>
  <si>
    <t>Cleans</t>
  </si>
  <si>
    <t>1's</t>
  </si>
  <si>
    <t>2's</t>
  </si>
  <si>
    <t>3's</t>
  </si>
  <si>
    <t xml:space="preserve">          promoted by</t>
  </si>
  <si>
    <t>Most O's</t>
  </si>
  <si>
    <t xml:space="preserve">Most 1's </t>
  </si>
  <si>
    <t>Hope you have enjoyed the day and if anyone has any disputes, please ensure these are raised within the 'TSR' rules. Thank you Tatty</t>
  </si>
  <si>
    <t>Hope you have enjoyed the day and if anyone has any disputes, please ensure these are raised within the 'TSR' rules. Thanks Tatty</t>
  </si>
  <si>
    <t xml:space="preserve">SIDECARS </t>
  </si>
  <si>
    <t>Results Published @</t>
  </si>
  <si>
    <t>SOLO</t>
  </si>
  <si>
    <t>50/50</t>
  </si>
  <si>
    <t>A</t>
  </si>
  <si>
    <t>N</t>
  </si>
  <si>
    <t>O</t>
  </si>
  <si>
    <t>S</t>
  </si>
  <si>
    <t>T</t>
  </si>
  <si>
    <t>R</t>
  </si>
  <si>
    <t>E</t>
  </si>
  <si>
    <t>NS</t>
  </si>
  <si>
    <t>28th July 2019</t>
  </si>
  <si>
    <t>PERMIT NO. 55530</t>
  </si>
  <si>
    <t>2019 ACU WESSEX PLANT HIRE (BRISTOL) BRITISH SIDECAR TRIALS CHAMPIONSHIP</t>
  </si>
  <si>
    <t>A big 'thank you' to all the Observers and the Section Setters, also the ladies in the motorhome</t>
  </si>
  <si>
    <t>2019 ACU WESSEX PLANT HIRE (BRISTOL)  BRITISH SIDECAR TRAILS CHAMPIONSHIP</t>
  </si>
  <si>
    <t>JOSH &amp; LUKE GOLDING</t>
  </si>
  <si>
    <t>EXP</t>
  </si>
  <si>
    <t>JON TUCK &amp; MATT SPARKES</t>
  </si>
  <si>
    <t>NEIL HANNAM &amp; BARRY POCOCK</t>
  </si>
  <si>
    <t>CL</t>
  </si>
  <si>
    <t>NEIL &amp; MIKE FRANKS</t>
  </si>
  <si>
    <t>NC</t>
  </si>
  <si>
    <t>PETER PESTERFIELD &amp; DEB SMITH</t>
  </si>
  <si>
    <t>ROBBIE HEAD &amp; AARON JACOBS</t>
  </si>
  <si>
    <t>INT</t>
  </si>
  <si>
    <t>NIGEL &amp; GRACIE MAE SCOTT</t>
  </si>
  <si>
    <t>CHRIS &amp; ANNA NEWSHAM</t>
  </si>
  <si>
    <t>JACK CORLETT &amp; BETH THOMAS</t>
  </si>
  <si>
    <t>MARK KEMP &amp; FIONA WILSON</t>
  </si>
  <si>
    <t>RICHARD GILHAM &amp; DEB MERRELL</t>
  </si>
  <si>
    <t>PAUL FISHLOCK &amp; SAM ATHERTON</t>
  </si>
  <si>
    <t>MICK TREAGUS &amp; STEVE GOULD</t>
  </si>
  <si>
    <t>KARL JARVIS &amp; JANA GROSSMANN</t>
  </si>
  <si>
    <t>JOHN CORLETT &amp; JAMIE HOWE</t>
  </si>
  <si>
    <t>GRAHAM THOMAS &amp; TBC</t>
  </si>
  <si>
    <t>JAKE POPE &amp; HARRIET SHORE</t>
  </si>
  <si>
    <t>PHIL SPARKES &amp; DAVID TUCK</t>
  </si>
  <si>
    <t>LUKE ETHERIDGE &amp; DAVE DENYER</t>
  </si>
  <si>
    <t>PAUL &amp; JOSHUS COLLINS</t>
  </si>
  <si>
    <t>TORBJORN EYRE &amp; KIRI OWEN</t>
  </si>
  <si>
    <t>NOV</t>
  </si>
  <si>
    <t>JOEL CRABTREE</t>
  </si>
  <si>
    <t>SHANE HARVEY</t>
  </si>
  <si>
    <t>MATTHEW BRADE</t>
  </si>
  <si>
    <t>MATT COOPER</t>
  </si>
  <si>
    <t>ANDY POTTS</t>
  </si>
  <si>
    <t>O/50</t>
  </si>
  <si>
    <t>JACOB POTTS</t>
  </si>
  <si>
    <t>PHIL HULME</t>
  </si>
  <si>
    <t>KEV WITTING</t>
  </si>
  <si>
    <t>O/60</t>
  </si>
  <si>
    <t>ADAM WITTING</t>
  </si>
  <si>
    <t>NIKI LOUIS</t>
  </si>
  <si>
    <t>BILL WRAIGHT</t>
  </si>
  <si>
    <t>PAUL WOODHOUSE</t>
  </si>
  <si>
    <t>BEG</t>
  </si>
  <si>
    <t>ALEX WOODHOUSE</t>
  </si>
  <si>
    <t>JOSHUA WITTING</t>
  </si>
  <si>
    <t>YTH</t>
  </si>
  <si>
    <t>JOSEPH WITTING</t>
  </si>
  <si>
    <t>OSET</t>
  </si>
  <si>
    <t>SCOTT WITTING</t>
  </si>
  <si>
    <t>TIM JOHNSON</t>
  </si>
  <si>
    <t>BRIAN JOHNSON</t>
  </si>
  <si>
    <t>STUART WALKER</t>
  </si>
  <si>
    <t>TOM HANKS</t>
  </si>
  <si>
    <t>JAK HANKS</t>
  </si>
  <si>
    <t>MARK HAWKINS</t>
  </si>
  <si>
    <t>0/50</t>
  </si>
  <si>
    <t>GARY SKIPWORTH</t>
  </si>
  <si>
    <t>CALLUM HEDISON</t>
  </si>
  <si>
    <t>DAVE HEDISON</t>
  </si>
  <si>
    <t>JACK SAVAGE</t>
  </si>
  <si>
    <t>DAVE ASPINALL</t>
  </si>
  <si>
    <t>ANDREW SMITH</t>
  </si>
  <si>
    <t>IAN AINSWORTH</t>
  </si>
  <si>
    <t>MARK BUTLER</t>
  </si>
  <si>
    <t>STEPHEN DENT</t>
  </si>
  <si>
    <t>MARK SHAW</t>
  </si>
  <si>
    <t>BEN BUTLER</t>
  </si>
  <si>
    <t>LEE WILSON</t>
  </si>
  <si>
    <t>ANDY JOHNSON</t>
  </si>
  <si>
    <t>TED SPOONER</t>
  </si>
  <si>
    <t>KEV SPOONER</t>
  </si>
  <si>
    <t>MARTYN SNUTCH</t>
  </si>
  <si>
    <t>CHRIS BOWN</t>
  </si>
  <si>
    <t>SAM GENT</t>
  </si>
  <si>
    <t>MARK BARRINGTON</t>
  </si>
  <si>
    <t>TIM GENT</t>
  </si>
  <si>
    <t>BILLY CRAIG</t>
  </si>
  <si>
    <t>DAVE HODSON</t>
  </si>
  <si>
    <t>KIERAN DONNELLY</t>
  </si>
  <si>
    <t>KARL DONNELLY</t>
  </si>
  <si>
    <t>RYAN LAWSON</t>
  </si>
  <si>
    <t>RICHARD TIMPERLEY</t>
  </si>
  <si>
    <t>ANDREW HALLAM</t>
  </si>
  <si>
    <t>MATT BOWN</t>
  </si>
  <si>
    <t>ROGER BOWN</t>
  </si>
  <si>
    <t>LEIGH ELLIOTT</t>
  </si>
  <si>
    <t>I</t>
  </si>
  <si>
    <t>D</t>
  </si>
  <si>
    <t>C/E</t>
  </si>
  <si>
    <t>B/C</t>
  </si>
  <si>
    <t>T/S</t>
  </si>
  <si>
    <t>0/60</t>
  </si>
  <si>
    <t>A big 'thank you' to all the Observers and the Section Setters, shame about the weather hopefully better next year</t>
  </si>
  <si>
    <t xml:space="preserve"> even tho a little soggy everyone seamed to enjoy it, thanks to sharon and Annette in motorhome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</si>
</sst>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10"/>
      <color indexed="10"/>
      <name val="Arial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2" borderId="0" xfId="0" applyFont="1" applyFill="1" applyBorder="1" applyProtection="1"/>
    <xf numFmtId="0" fontId="9" fillId="0" borderId="0" xfId="1" applyFont="1" applyAlignment="1" applyProtection="1">
      <alignment horizontal="center"/>
    </xf>
    <xf numFmtId="0" fontId="1" fillId="0" borderId="0" xfId="0" applyFo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Protection="1"/>
    <xf numFmtId="0" fontId="3" fillId="0" borderId="0" xfId="1" applyAlignment="1" applyProtection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Protection="1"/>
    <xf numFmtId="0" fontId="12" fillId="2" borderId="0" xfId="0" applyFont="1" applyFill="1" applyBorder="1"/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textRotation="90" wrapText="1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2" fillId="5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1" applyFont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left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6" borderId="54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45" xfId="0" applyFont="1" applyFill="1" applyBorder="1" applyAlignment="1" applyProtection="1">
      <alignment horizontal="left" vertical="center"/>
      <protection locked="0"/>
    </xf>
    <xf numFmtId="0" fontId="4" fillId="6" borderId="45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2" fillId="6" borderId="42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59" xfId="0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59" xfId="0" applyFont="1" applyFill="1" applyBorder="1" applyAlignment="1" applyProtection="1">
      <alignment horizontal="left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2" fillId="6" borderId="50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2" fillId="6" borderId="63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 textRotation="90" wrapText="1"/>
    </xf>
    <xf numFmtId="0" fontId="13" fillId="3" borderId="50" xfId="0" applyFont="1" applyFill="1" applyBorder="1" applyAlignment="1" applyProtection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3" fillId="3" borderId="48" xfId="0" applyFont="1" applyFill="1" applyBorder="1" applyAlignment="1" applyProtection="1">
      <alignment horizontal="center" vertical="center" textRotation="90" wrapText="1"/>
    </xf>
    <xf numFmtId="0" fontId="13" fillId="3" borderId="49" xfId="0" applyFont="1" applyFill="1" applyBorder="1" applyAlignment="1" applyProtection="1">
      <alignment horizontal="center" vertical="center" textRotation="90" wrapText="1"/>
    </xf>
    <xf numFmtId="0" fontId="14" fillId="0" borderId="0" xfId="2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3" borderId="51" xfId="0" applyFont="1" applyFill="1" applyBorder="1" applyAlignment="1" applyProtection="1">
      <alignment horizontal="center" vertical="center" textRotation="90" wrapText="1"/>
    </xf>
    <xf numFmtId="0" fontId="13" fillId="3" borderId="19" xfId="0" applyFont="1" applyFill="1" applyBorder="1" applyAlignment="1" applyProtection="1">
      <alignment horizontal="center" vertical="center" textRotation="90" wrapText="1"/>
    </xf>
    <xf numFmtId="0" fontId="7" fillId="0" borderId="5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1025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133350</xdr:colOff>
      <xdr:row>4</xdr:row>
      <xdr:rowOff>95250</xdr:rowOff>
    </xdr:to>
    <xdr:pic>
      <xdr:nvPicPr>
        <xdr:cNvPr id="1026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035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28575</xdr:rowOff>
    </xdr:to>
    <xdr:pic>
      <xdr:nvPicPr>
        <xdr:cNvPr id="2049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171450</xdr:colOff>
      <xdr:row>4</xdr:row>
      <xdr:rowOff>85725</xdr:rowOff>
    </xdr:to>
    <xdr:pic>
      <xdr:nvPicPr>
        <xdr:cNvPr id="2050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nsfieldmauntrial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23"/>
  <sheetViews>
    <sheetView showGridLines="0" tabSelected="1" zoomScale="115" zoomScaleNormal="100" workbookViewId="0">
      <pane xSplit="4" ySplit="9" topLeftCell="E73" activePane="bottomRight" state="frozen"/>
      <selection pane="topRight" activeCell="E1" sqref="E1"/>
      <selection pane="bottomLeft" activeCell="A8" sqref="A8"/>
      <selection pane="bottomRight" activeCell="T67" sqref="T67"/>
    </sheetView>
  </sheetViews>
  <sheetFormatPr defaultRowHeight="12.75" x14ac:dyDescent="0.2"/>
  <cols>
    <col min="1" max="1" width="3.42578125" style="12" customWidth="1"/>
    <col min="2" max="2" width="18.42578125" style="12" customWidth="1"/>
    <col min="3" max="3" width="5.5703125" customWidth="1"/>
    <col min="4" max="4" width="5.7109375" customWidth="1"/>
    <col min="5" max="22" width="2.7109375" customWidth="1"/>
    <col min="23" max="23" width="2.7109375" style="2" bestFit="1" customWidth="1"/>
    <col min="24" max="24" width="2.7109375" customWidth="1"/>
    <col min="25" max="26" width="3.5703125" customWidth="1"/>
    <col min="27" max="27" width="3.28515625" style="2" customWidth="1"/>
    <col min="28" max="28" width="3" customWidth="1"/>
    <col min="29" max="45" width="2.7109375" customWidth="1"/>
    <col min="46" max="46" width="4.42578125" style="2" customWidth="1"/>
    <col min="47" max="47" width="3.42578125" customWidth="1"/>
    <col min="48" max="48" width="1" style="8" customWidth="1"/>
    <col min="49" max="49" width="5.28515625" style="11" customWidth="1"/>
    <col min="50" max="51" width="3.85546875" customWidth="1"/>
    <col min="52" max="52" width="4" customWidth="1"/>
    <col min="53" max="53" width="3.140625" customWidth="1"/>
    <col min="54" max="56" width="0" hidden="1" customWidth="1"/>
    <col min="57" max="57" width="1.85546875" hidden="1" customWidth="1"/>
    <col min="58" max="60" width="0" hidden="1" customWidth="1"/>
    <col min="61" max="61" width="1.5703125" hidden="1" customWidth="1"/>
    <col min="62" max="64" width="0" hidden="1" customWidth="1"/>
    <col min="65" max="65" width="2.28515625" hidden="1" customWidth="1"/>
    <col min="66" max="68" width="0" hidden="1" customWidth="1"/>
  </cols>
  <sheetData>
    <row r="2" spans="1:68" ht="20.25" x14ac:dyDescent="0.3">
      <c r="C2" s="15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</row>
    <row r="3" spans="1:68" ht="15.75" x14ac:dyDescent="0.25">
      <c r="C3" s="156" t="s">
        <v>36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</row>
    <row r="4" spans="1:68" x14ac:dyDescent="0.2">
      <c r="C4" s="157" t="s">
        <v>15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Y4" s="20"/>
    </row>
    <row r="5" spans="1:68" ht="15" x14ac:dyDescent="0.25">
      <c r="C5" s="158" t="s">
        <v>4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Y5" s="21"/>
    </row>
    <row r="6" spans="1:68" ht="15.75" customHeight="1" x14ac:dyDescent="0.25">
      <c r="B6" s="30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62" t="s">
        <v>8</v>
      </c>
      <c r="M6" s="163"/>
      <c r="N6" s="163"/>
      <c r="O6" s="163"/>
      <c r="P6" s="163"/>
      <c r="Q6" s="163"/>
      <c r="R6" s="164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0"/>
      <c r="AJ6" s="10"/>
      <c r="AK6" s="10"/>
      <c r="AL6" s="10"/>
      <c r="AM6" s="10"/>
      <c r="AN6" s="10"/>
      <c r="AO6" s="3" t="s">
        <v>33</v>
      </c>
      <c r="AP6" s="2"/>
      <c r="AQ6" s="2"/>
      <c r="AR6" s="10"/>
      <c r="AS6" s="10"/>
      <c r="AV6"/>
      <c r="AY6" s="21"/>
      <c r="BB6" s="2"/>
      <c r="BC6" s="2"/>
      <c r="BD6" s="2"/>
    </row>
    <row r="7" spans="1:68" ht="16.5" thickBot="1" x14ac:dyDescent="0.3">
      <c r="B7" s="56" t="s">
        <v>21</v>
      </c>
      <c r="C7" s="57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Y7" s="21"/>
      <c r="BB7" s="2"/>
      <c r="BC7" s="2"/>
      <c r="BD7" s="2"/>
    </row>
    <row r="8" spans="1:68" ht="25.9" customHeight="1" thickBot="1" x14ac:dyDescent="0.25">
      <c r="A8" s="51"/>
      <c r="B8" s="52"/>
      <c r="C8" s="53"/>
      <c r="D8" s="53"/>
      <c r="E8" s="65"/>
      <c r="F8" s="53"/>
      <c r="G8" s="53">
        <v>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9"/>
      <c r="AW8" s="50" t="s">
        <v>7</v>
      </c>
      <c r="AX8" s="160" t="s">
        <v>10</v>
      </c>
      <c r="AY8" s="160" t="s">
        <v>16</v>
      </c>
      <c r="AZ8" s="151" t="s">
        <v>17</v>
      </c>
    </row>
    <row r="9" spans="1:68" s="1" customFormat="1" ht="15.75" customHeight="1" thickBot="1" x14ac:dyDescent="0.25">
      <c r="A9" s="36" t="s">
        <v>1</v>
      </c>
      <c r="B9" s="37" t="s">
        <v>22</v>
      </c>
      <c r="C9" s="37" t="s">
        <v>0</v>
      </c>
      <c r="D9" s="38" t="s">
        <v>2</v>
      </c>
      <c r="E9" s="42">
        <v>1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K9" s="42">
        <v>7</v>
      </c>
      <c r="L9" s="42">
        <v>8</v>
      </c>
      <c r="M9" s="42">
        <v>9</v>
      </c>
      <c r="N9" s="42">
        <v>10</v>
      </c>
      <c r="O9" s="42">
        <v>11</v>
      </c>
      <c r="P9" s="42">
        <v>12</v>
      </c>
      <c r="Q9" s="42">
        <v>13</v>
      </c>
      <c r="R9" s="42">
        <v>14</v>
      </c>
      <c r="S9" s="42">
        <v>15</v>
      </c>
      <c r="T9" s="42">
        <v>16</v>
      </c>
      <c r="U9" s="42">
        <v>17</v>
      </c>
      <c r="V9" s="42">
        <v>18</v>
      </c>
      <c r="W9" s="42">
        <v>19</v>
      </c>
      <c r="X9" s="42">
        <v>20</v>
      </c>
      <c r="Y9" s="44" t="s">
        <v>6</v>
      </c>
      <c r="Z9" s="41">
        <v>21</v>
      </c>
      <c r="AA9" s="42">
        <v>22</v>
      </c>
      <c r="AB9" s="42">
        <v>23</v>
      </c>
      <c r="AC9" s="42">
        <v>24</v>
      </c>
      <c r="AD9" s="42">
        <v>25</v>
      </c>
      <c r="AE9" s="42">
        <v>26</v>
      </c>
      <c r="AF9" s="42">
        <v>27</v>
      </c>
      <c r="AG9" s="42">
        <v>28</v>
      </c>
      <c r="AH9" s="42">
        <v>29</v>
      </c>
      <c r="AI9" s="42">
        <v>30</v>
      </c>
      <c r="AJ9" s="42">
        <v>31</v>
      </c>
      <c r="AK9" s="42">
        <v>32</v>
      </c>
      <c r="AL9" s="42">
        <v>33</v>
      </c>
      <c r="AM9" s="42">
        <v>34</v>
      </c>
      <c r="AN9" s="42">
        <v>35</v>
      </c>
      <c r="AO9" s="42">
        <v>36</v>
      </c>
      <c r="AP9" s="42">
        <v>37</v>
      </c>
      <c r="AQ9" s="42">
        <v>38</v>
      </c>
      <c r="AR9" s="42">
        <v>39</v>
      </c>
      <c r="AS9" s="43">
        <v>40</v>
      </c>
      <c r="AT9" s="41" t="s">
        <v>6</v>
      </c>
      <c r="AU9" s="43" t="s">
        <v>9</v>
      </c>
      <c r="AV9" s="39"/>
      <c r="AW9" s="35" t="s">
        <v>3</v>
      </c>
      <c r="AX9" s="161"/>
      <c r="AY9" s="161"/>
      <c r="AZ9" s="152"/>
      <c r="BB9" s="23" t="s">
        <v>11</v>
      </c>
      <c r="BF9" s="23" t="s">
        <v>12</v>
      </c>
      <c r="BJ9" s="23" t="s">
        <v>13</v>
      </c>
      <c r="BN9" s="23" t="s">
        <v>14</v>
      </c>
    </row>
    <row r="10" spans="1:68" s="1" customFormat="1" ht="14.1" customHeight="1" thickBot="1" x14ac:dyDescent="0.25">
      <c r="A10" s="60">
        <v>8</v>
      </c>
      <c r="B10" s="59" t="s">
        <v>116</v>
      </c>
      <c r="C10" s="60" t="s">
        <v>38</v>
      </c>
      <c r="D10" s="60" t="s">
        <v>38</v>
      </c>
      <c r="E10" s="62">
        <v>0</v>
      </c>
      <c r="F10" s="60">
        <v>1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1</v>
      </c>
      <c r="M10" s="60">
        <v>0</v>
      </c>
      <c r="N10" s="60">
        <v>2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2</v>
      </c>
      <c r="U10" s="60">
        <v>0</v>
      </c>
      <c r="V10" s="60">
        <v>0</v>
      </c>
      <c r="W10" s="123">
        <v>0</v>
      </c>
      <c r="X10" s="64">
        <v>0</v>
      </c>
      <c r="Y10" s="91">
        <v>6</v>
      </c>
      <c r="Z10" s="62">
        <v>0</v>
      </c>
      <c r="AA10" s="60">
        <v>5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2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5</v>
      </c>
      <c r="AP10" s="60">
        <v>0</v>
      </c>
      <c r="AQ10" s="60">
        <v>0</v>
      </c>
      <c r="AR10" s="60">
        <v>0</v>
      </c>
      <c r="AS10" s="64">
        <v>0</v>
      </c>
      <c r="AT10" s="89">
        <f>SUM(Z10:AS10)</f>
        <v>12</v>
      </c>
      <c r="AU10" s="91"/>
      <c r="AV10" s="4"/>
      <c r="AW10" s="48">
        <f>SUM(AT10,Y10)</f>
        <v>18</v>
      </c>
      <c r="AX10" s="13"/>
      <c r="BB10" s="24">
        <f t="shared" ref="BB10:BB69" si="0">SUM(BC10:BD10)</f>
        <v>22</v>
      </c>
      <c r="BC10" s="25">
        <f>COUNTIF(E15:X15,0)</f>
        <v>11</v>
      </c>
      <c r="BD10" s="25">
        <f>COUNTIF(AA15:AS15,0)</f>
        <v>11</v>
      </c>
      <c r="BE10" s="26"/>
      <c r="BF10" s="24">
        <f t="shared" ref="BF10:BF69" si="1">BG10+BH10</f>
        <v>5</v>
      </c>
      <c r="BG10" s="25">
        <f>COUNTIF(E15:X15,1)</f>
        <v>2</v>
      </c>
      <c r="BH10" s="25">
        <f>COUNTIF(AA15:AS15,1)</f>
        <v>3</v>
      </c>
      <c r="BI10" s="26"/>
      <c r="BJ10" s="24">
        <f t="shared" ref="BJ10:BJ69" si="2">BK10+BL10</f>
        <v>4</v>
      </c>
      <c r="BK10" s="25">
        <f>COUNTIF(E15:X15,2)</f>
        <v>3</v>
      </c>
      <c r="BL10" s="25">
        <f>COUNTIF(AA15:AS15,2)</f>
        <v>1</v>
      </c>
      <c r="BM10" s="26"/>
      <c r="BN10" s="24">
        <f t="shared" ref="BN10:BN69" si="3">BO10+BP10</f>
        <v>2</v>
      </c>
      <c r="BO10" s="25">
        <f>COUNTIF(E15:X15,3)</f>
        <v>1</v>
      </c>
      <c r="BP10" s="25">
        <f>COUNTIF(AA15:AS15,3)</f>
        <v>1</v>
      </c>
    </row>
    <row r="11" spans="1:68" s="1" customFormat="1" ht="14.1" customHeight="1" thickBot="1" x14ac:dyDescent="0.25">
      <c r="A11" s="60">
        <v>5</v>
      </c>
      <c r="B11" s="59" t="s">
        <v>108</v>
      </c>
      <c r="C11" s="60" t="s">
        <v>46</v>
      </c>
      <c r="D11" s="60" t="s">
        <v>38</v>
      </c>
      <c r="E11" s="62">
        <v>0</v>
      </c>
      <c r="F11" s="60">
        <v>5</v>
      </c>
      <c r="G11" s="60">
        <v>0</v>
      </c>
      <c r="H11" s="60">
        <v>0</v>
      </c>
      <c r="I11" s="60">
        <v>1</v>
      </c>
      <c r="J11" s="60">
        <v>0</v>
      </c>
      <c r="K11" s="60">
        <v>0</v>
      </c>
      <c r="L11" s="60">
        <v>1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1</v>
      </c>
      <c r="T11" s="60">
        <v>5</v>
      </c>
      <c r="U11" s="60">
        <v>3</v>
      </c>
      <c r="V11" s="60">
        <v>0</v>
      </c>
      <c r="W11" s="123">
        <v>0</v>
      </c>
      <c r="X11" s="64">
        <v>0</v>
      </c>
      <c r="Y11" s="91">
        <v>16</v>
      </c>
      <c r="Z11" s="62">
        <v>0</v>
      </c>
      <c r="AA11" s="60">
        <v>5</v>
      </c>
      <c r="AB11" s="60">
        <v>0</v>
      </c>
      <c r="AC11" s="60">
        <v>0</v>
      </c>
      <c r="AD11" s="60">
        <v>2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5</v>
      </c>
      <c r="AP11" s="60">
        <v>0</v>
      </c>
      <c r="AQ11" s="60">
        <v>0</v>
      </c>
      <c r="AR11" s="60">
        <v>0</v>
      </c>
      <c r="AS11" s="64">
        <v>0</v>
      </c>
      <c r="AT11" s="89">
        <f>SUM(Z11:AS11)</f>
        <v>12</v>
      </c>
      <c r="AU11" s="91"/>
      <c r="AV11" s="4"/>
      <c r="AW11" s="48">
        <v>28</v>
      </c>
      <c r="AX11" s="13"/>
      <c r="BB11" s="24"/>
      <c r="BC11" s="25"/>
      <c r="BD11" s="25"/>
      <c r="BE11" s="26"/>
      <c r="BF11" s="24"/>
      <c r="BG11" s="25"/>
      <c r="BH11" s="25"/>
      <c r="BI11" s="26"/>
      <c r="BJ11" s="24"/>
      <c r="BK11" s="25"/>
      <c r="BL11" s="25"/>
      <c r="BM11" s="26"/>
      <c r="BN11" s="24"/>
      <c r="BO11" s="25"/>
      <c r="BP11" s="25"/>
    </row>
    <row r="12" spans="1:68" s="1" customFormat="1" ht="14.1" customHeight="1" thickBot="1" x14ac:dyDescent="0.25">
      <c r="A12" s="60">
        <v>7</v>
      </c>
      <c r="B12" s="59" t="s">
        <v>115</v>
      </c>
      <c r="C12" s="60" t="s">
        <v>46</v>
      </c>
      <c r="D12" s="60" t="s">
        <v>38</v>
      </c>
      <c r="E12" s="62">
        <v>1</v>
      </c>
      <c r="F12" s="60">
        <v>3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5</v>
      </c>
      <c r="M12" s="60">
        <v>0</v>
      </c>
      <c r="N12" s="60">
        <v>2</v>
      </c>
      <c r="O12" s="60">
        <v>0</v>
      </c>
      <c r="P12" s="60">
        <v>5</v>
      </c>
      <c r="Q12" s="60">
        <v>0</v>
      </c>
      <c r="R12" s="60">
        <v>1</v>
      </c>
      <c r="S12" s="60">
        <v>1</v>
      </c>
      <c r="T12" s="60">
        <v>5</v>
      </c>
      <c r="U12" s="60">
        <v>0</v>
      </c>
      <c r="V12" s="60">
        <v>0</v>
      </c>
      <c r="W12" s="123">
        <v>0</v>
      </c>
      <c r="X12" s="64">
        <v>0</v>
      </c>
      <c r="Y12" s="91">
        <v>23</v>
      </c>
      <c r="Z12" s="62">
        <v>0</v>
      </c>
      <c r="AA12" s="60">
        <v>5</v>
      </c>
      <c r="AB12" s="60">
        <v>0</v>
      </c>
      <c r="AC12" s="60">
        <v>0</v>
      </c>
      <c r="AD12" s="60">
        <v>3</v>
      </c>
      <c r="AE12" s="60">
        <v>0</v>
      </c>
      <c r="AF12" s="60">
        <v>0</v>
      </c>
      <c r="AG12" s="60">
        <v>0</v>
      </c>
      <c r="AH12" s="60">
        <v>0</v>
      </c>
      <c r="AI12" s="60">
        <v>2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5</v>
      </c>
      <c r="AP12" s="60">
        <v>0</v>
      </c>
      <c r="AQ12" s="60">
        <v>0</v>
      </c>
      <c r="AR12" s="60">
        <v>0</v>
      </c>
      <c r="AS12" s="64">
        <v>0</v>
      </c>
      <c r="AT12" s="89">
        <f>SUM(Z12:AS12)</f>
        <v>15</v>
      </c>
      <c r="AU12" s="91"/>
      <c r="AV12" s="4"/>
      <c r="AW12" s="48">
        <f>SUM(AT12,Y12)</f>
        <v>38</v>
      </c>
      <c r="AX12" s="13"/>
      <c r="BB12" s="24"/>
      <c r="BC12" s="25"/>
      <c r="BD12" s="25"/>
      <c r="BE12" s="26"/>
      <c r="BF12" s="24"/>
      <c r="BG12" s="25"/>
      <c r="BH12" s="25"/>
      <c r="BI12" s="26"/>
      <c r="BJ12" s="24"/>
      <c r="BK12" s="25"/>
      <c r="BL12" s="25"/>
      <c r="BM12" s="26"/>
      <c r="BN12" s="24"/>
      <c r="BO12" s="25"/>
      <c r="BP12" s="25"/>
    </row>
    <row r="13" spans="1:68" s="1" customFormat="1" ht="14.1" customHeight="1" thickBot="1" x14ac:dyDescent="0.25">
      <c r="A13" s="135">
        <v>2</v>
      </c>
      <c r="B13" s="136" t="s">
        <v>94</v>
      </c>
      <c r="C13" s="135" t="s">
        <v>38</v>
      </c>
      <c r="D13" s="135" t="s">
        <v>38</v>
      </c>
      <c r="E13" s="62">
        <v>0</v>
      </c>
      <c r="F13" s="60">
        <v>5</v>
      </c>
      <c r="G13" s="60">
        <v>1</v>
      </c>
      <c r="H13" s="60">
        <v>0</v>
      </c>
      <c r="I13" s="60">
        <v>2</v>
      </c>
      <c r="J13" s="60">
        <v>0</v>
      </c>
      <c r="K13" s="60">
        <v>0</v>
      </c>
      <c r="L13" s="60">
        <v>5</v>
      </c>
      <c r="M13" s="60">
        <v>0</v>
      </c>
      <c r="N13" s="60">
        <v>0</v>
      </c>
      <c r="O13" s="60">
        <v>0</v>
      </c>
      <c r="P13" s="60">
        <v>1</v>
      </c>
      <c r="Q13" s="60">
        <v>0</v>
      </c>
      <c r="R13" s="60">
        <v>0</v>
      </c>
      <c r="S13" s="60">
        <v>0</v>
      </c>
      <c r="T13" s="60">
        <v>5</v>
      </c>
      <c r="U13" s="60">
        <v>2</v>
      </c>
      <c r="V13" s="60">
        <v>0</v>
      </c>
      <c r="W13" s="60">
        <v>0</v>
      </c>
      <c r="X13" s="64">
        <v>0</v>
      </c>
      <c r="Y13" s="91">
        <f>SUM(E13:X13)</f>
        <v>21</v>
      </c>
      <c r="Z13" s="122">
        <v>0</v>
      </c>
      <c r="AA13" s="60">
        <v>3</v>
      </c>
      <c r="AB13" s="60">
        <v>1</v>
      </c>
      <c r="AC13" s="60">
        <v>1</v>
      </c>
      <c r="AD13" s="60">
        <v>0</v>
      </c>
      <c r="AE13" s="60">
        <v>0</v>
      </c>
      <c r="AF13" s="60">
        <v>0</v>
      </c>
      <c r="AG13" s="60">
        <v>1</v>
      </c>
      <c r="AH13" s="60">
        <v>0</v>
      </c>
      <c r="AI13" s="60">
        <v>0</v>
      </c>
      <c r="AJ13" s="60">
        <v>5</v>
      </c>
      <c r="AK13" s="60">
        <v>2</v>
      </c>
      <c r="AL13" s="60">
        <v>0</v>
      </c>
      <c r="AM13" s="60">
        <v>0</v>
      </c>
      <c r="AN13" s="60">
        <v>0</v>
      </c>
      <c r="AO13" s="60">
        <v>5</v>
      </c>
      <c r="AP13" s="60">
        <v>0</v>
      </c>
      <c r="AQ13" s="60">
        <v>0</v>
      </c>
      <c r="AR13" s="60">
        <v>0</v>
      </c>
      <c r="AS13" s="138">
        <v>0</v>
      </c>
      <c r="AT13" s="89">
        <f>SUM(Z13:AS13)</f>
        <v>18</v>
      </c>
      <c r="AU13" s="91"/>
      <c r="AV13" s="4"/>
      <c r="AW13" s="48">
        <f>SUM(AT13,Y13)</f>
        <v>39</v>
      </c>
      <c r="AX13" s="13"/>
      <c r="BB13" s="24"/>
      <c r="BC13" s="25"/>
      <c r="BD13" s="25"/>
      <c r="BE13" s="26"/>
      <c r="BF13" s="24"/>
      <c r="BG13" s="25"/>
      <c r="BH13" s="25"/>
      <c r="BI13" s="26"/>
      <c r="BJ13" s="24"/>
      <c r="BK13" s="25"/>
      <c r="BL13" s="25"/>
      <c r="BM13" s="26"/>
      <c r="BN13" s="24"/>
      <c r="BO13" s="25"/>
      <c r="BP13" s="25"/>
    </row>
    <row r="14" spans="1:68" s="1" customFormat="1" ht="14.1" customHeight="1" thickBot="1" x14ac:dyDescent="0.25">
      <c r="A14" s="60">
        <v>6</v>
      </c>
      <c r="B14" s="59" t="s">
        <v>111</v>
      </c>
      <c r="C14" s="60" t="s">
        <v>38</v>
      </c>
      <c r="D14" s="60" t="s">
        <v>38</v>
      </c>
      <c r="E14" s="62">
        <v>0</v>
      </c>
      <c r="F14" s="60">
        <v>5</v>
      </c>
      <c r="G14" s="60">
        <v>1</v>
      </c>
      <c r="H14" s="60">
        <v>0</v>
      </c>
      <c r="I14" s="60">
        <v>3</v>
      </c>
      <c r="J14" s="60">
        <v>0</v>
      </c>
      <c r="K14" s="60">
        <v>0</v>
      </c>
      <c r="L14" s="60">
        <v>3</v>
      </c>
      <c r="M14" s="60">
        <v>0</v>
      </c>
      <c r="N14" s="60">
        <v>5</v>
      </c>
      <c r="O14" s="60">
        <v>0</v>
      </c>
      <c r="P14" s="60">
        <v>1</v>
      </c>
      <c r="Q14" s="60">
        <v>0</v>
      </c>
      <c r="R14" s="60">
        <v>0</v>
      </c>
      <c r="S14" s="60">
        <v>0</v>
      </c>
      <c r="T14" s="60">
        <v>5</v>
      </c>
      <c r="U14" s="60">
        <v>0</v>
      </c>
      <c r="V14" s="60">
        <v>0</v>
      </c>
      <c r="W14" s="123">
        <v>0</v>
      </c>
      <c r="X14" s="64">
        <v>0</v>
      </c>
      <c r="Y14" s="91">
        <v>23</v>
      </c>
      <c r="Z14" s="62">
        <v>0</v>
      </c>
      <c r="AA14" s="60">
        <v>5</v>
      </c>
      <c r="AB14" s="60">
        <v>1</v>
      </c>
      <c r="AC14" s="60">
        <v>0</v>
      </c>
      <c r="AD14" s="60">
        <v>2</v>
      </c>
      <c r="AE14" s="60">
        <v>0</v>
      </c>
      <c r="AF14" s="60">
        <v>0</v>
      </c>
      <c r="AG14" s="60">
        <v>1</v>
      </c>
      <c r="AH14" s="60">
        <v>0</v>
      </c>
      <c r="AI14" s="60">
        <v>5</v>
      </c>
      <c r="AJ14" s="60">
        <v>1</v>
      </c>
      <c r="AK14" s="60">
        <v>0</v>
      </c>
      <c r="AL14" s="60">
        <v>0</v>
      </c>
      <c r="AM14" s="60">
        <v>0</v>
      </c>
      <c r="AN14" s="60">
        <v>0</v>
      </c>
      <c r="AO14" s="60">
        <v>5</v>
      </c>
      <c r="AP14" s="60">
        <v>0</v>
      </c>
      <c r="AQ14" s="60">
        <v>0</v>
      </c>
      <c r="AR14" s="60">
        <v>0</v>
      </c>
      <c r="AS14" s="64">
        <v>0</v>
      </c>
      <c r="AT14" s="89">
        <f>SUM(Z14:AS14)</f>
        <v>20</v>
      </c>
      <c r="AU14" s="91"/>
      <c r="AV14" s="4"/>
      <c r="AW14" s="48">
        <f>SUM(AT14,Y14)</f>
        <v>43</v>
      </c>
      <c r="AX14" s="13"/>
      <c r="BB14" s="24"/>
      <c r="BC14" s="25"/>
      <c r="BD14" s="25"/>
      <c r="BE14" s="26"/>
      <c r="BF14" s="24"/>
      <c r="BG14" s="25"/>
      <c r="BH14" s="25"/>
      <c r="BI14" s="26"/>
      <c r="BJ14" s="24"/>
      <c r="BK14" s="25"/>
      <c r="BL14" s="25"/>
      <c r="BM14" s="26"/>
      <c r="BN14" s="24"/>
      <c r="BO14" s="25"/>
      <c r="BP14" s="25"/>
    </row>
    <row r="15" spans="1:68" s="1" customFormat="1" ht="14.1" customHeight="1" thickBot="1" x14ac:dyDescent="0.25">
      <c r="A15" s="114">
        <v>1</v>
      </c>
      <c r="B15" s="115" t="s">
        <v>84</v>
      </c>
      <c r="C15" s="116" t="s">
        <v>46</v>
      </c>
      <c r="D15" s="116" t="s">
        <v>38</v>
      </c>
      <c r="E15" s="94">
        <v>0</v>
      </c>
      <c r="F15" s="116">
        <v>3</v>
      </c>
      <c r="G15" s="116">
        <v>1</v>
      </c>
      <c r="H15" s="116">
        <v>0</v>
      </c>
      <c r="I15" s="116">
        <v>2</v>
      </c>
      <c r="J15" s="116">
        <v>2</v>
      </c>
      <c r="K15" s="116">
        <v>0</v>
      </c>
      <c r="L15" s="116">
        <v>5</v>
      </c>
      <c r="M15" s="116">
        <v>0</v>
      </c>
      <c r="N15" s="116">
        <v>1</v>
      </c>
      <c r="O15" s="116">
        <v>0</v>
      </c>
      <c r="P15" s="116">
        <v>5</v>
      </c>
      <c r="Q15" s="116">
        <v>0</v>
      </c>
      <c r="R15" s="116">
        <v>0</v>
      </c>
      <c r="S15" s="116">
        <v>0</v>
      </c>
      <c r="T15" s="116">
        <v>5</v>
      </c>
      <c r="U15" s="116">
        <v>2</v>
      </c>
      <c r="V15" s="116">
        <v>0</v>
      </c>
      <c r="W15" s="142">
        <v>0</v>
      </c>
      <c r="X15" s="143">
        <v>0</v>
      </c>
      <c r="Y15" s="140">
        <f>SUM(E15:X15)</f>
        <v>26</v>
      </c>
      <c r="Z15" s="94">
        <v>0</v>
      </c>
      <c r="AA15" s="116">
        <v>5</v>
      </c>
      <c r="AB15" s="116">
        <v>1</v>
      </c>
      <c r="AC15" s="116">
        <v>0</v>
      </c>
      <c r="AD15" s="116">
        <v>0</v>
      </c>
      <c r="AE15" s="116">
        <v>0</v>
      </c>
      <c r="AF15" s="116">
        <v>0</v>
      </c>
      <c r="AG15" s="116">
        <v>2</v>
      </c>
      <c r="AH15" s="116">
        <v>0</v>
      </c>
      <c r="AI15" s="116">
        <v>1</v>
      </c>
      <c r="AJ15" s="116">
        <v>0</v>
      </c>
      <c r="AK15" s="116">
        <v>3</v>
      </c>
      <c r="AL15" s="116">
        <v>0</v>
      </c>
      <c r="AM15" s="116">
        <v>5</v>
      </c>
      <c r="AN15" s="116">
        <v>0</v>
      </c>
      <c r="AO15" s="116">
        <v>5</v>
      </c>
      <c r="AP15" s="116">
        <v>1</v>
      </c>
      <c r="AQ15" s="116">
        <v>0</v>
      </c>
      <c r="AR15" s="116">
        <v>0</v>
      </c>
      <c r="AS15" s="143">
        <v>0</v>
      </c>
      <c r="AT15" s="141">
        <f>SUM(Z15:AS15)</f>
        <v>23</v>
      </c>
      <c r="AU15" s="140"/>
      <c r="AV15" s="4"/>
      <c r="AW15" s="48">
        <f>SUM(AT15,Y15)</f>
        <v>49</v>
      </c>
      <c r="AX15" s="13"/>
      <c r="BB15" s="24"/>
      <c r="BC15" s="25"/>
      <c r="BD15" s="25"/>
      <c r="BE15" s="26"/>
      <c r="BF15" s="24"/>
      <c r="BG15" s="25"/>
      <c r="BH15" s="25"/>
      <c r="BI15" s="26"/>
      <c r="BJ15" s="24"/>
      <c r="BK15" s="25"/>
      <c r="BL15" s="25"/>
      <c r="BM15" s="26"/>
      <c r="BN15" s="24"/>
      <c r="BO15" s="25"/>
      <c r="BP15" s="25"/>
    </row>
    <row r="16" spans="1:68" s="1" customFormat="1" ht="14.1" customHeight="1" thickBot="1" x14ac:dyDescent="0.25">
      <c r="A16" s="60">
        <v>3</v>
      </c>
      <c r="B16" s="59" t="s">
        <v>100</v>
      </c>
      <c r="C16" s="60" t="s">
        <v>38</v>
      </c>
      <c r="D16" s="60" t="s">
        <v>38</v>
      </c>
      <c r="E16" s="62">
        <v>0</v>
      </c>
      <c r="F16" s="60">
        <v>5</v>
      </c>
      <c r="G16" s="60">
        <v>0</v>
      </c>
      <c r="H16" s="60">
        <v>0</v>
      </c>
      <c r="I16" s="60">
        <v>0</v>
      </c>
      <c r="J16" s="60">
        <v>1</v>
      </c>
      <c r="K16" s="60">
        <v>0</v>
      </c>
      <c r="L16" s="60">
        <v>5</v>
      </c>
      <c r="M16" s="60">
        <v>0</v>
      </c>
      <c r="N16" s="60">
        <v>3</v>
      </c>
      <c r="O16" s="60">
        <v>5</v>
      </c>
      <c r="P16" s="60">
        <v>5</v>
      </c>
      <c r="Q16" s="60">
        <v>2</v>
      </c>
      <c r="R16" s="60">
        <v>0</v>
      </c>
      <c r="S16" s="60">
        <v>1</v>
      </c>
      <c r="T16" s="60">
        <v>5</v>
      </c>
      <c r="U16" s="60">
        <v>0</v>
      </c>
      <c r="V16" s="60">
        <v>0</v>
      </c>
      <c r="W16" s="123">
        <v>0</v>
      </c>
      <c r="X16" s="64">
        <v>0</v>
      </c>
      <c r="Y16" s="91">
        <f>SUM(E16:X16)</f>
        <v>32</v>
      </c>
      <c r="Z16" s="62">
        <v>0</v>
      </c>
      <c r="AA16" s="60">
        <v>5</v>
      </c>
      <c r="AB16" s="60">
        <v>0</v>
      </c>
      <c r="AC16" s="60">
        <v>0</v>
      </c>
      <c r="AD16" s="60">
        <v>3</v>
      </c>
      <c r="AE16" s="60">
        <v>1</v>
      </c>
      <c r="AF16" s="60">
        <v>0</v>
      </c>
      <c r="AG16" s="60">
        <v>5</v>
      </c>
      <c r="AH16" s="60">
        <v>0</v>
      </c>
      <c r="AI16" s="60">
        <v>3</v>
      </c>
      <c r="AJ16" s="60">
        <v>0</v>
      </c>
      <c r="AK16" s="60">
        <v>0</v>
      </c>
      <c r="AL16" s="60">
        <v>0</v>
      </c>
      <c r="AM16" s="60">
        <v>0</v>
      </c>
      <c r="AN16" s="60">
        <v>1</v>
      </c>
      <c r="AO16" s="60">
        <v>5</v>
      </c>
      <c r="AP16" s="60">
        <v>0</v>
      </c>
      <c r="AQ16" s="60">
        <v>0</v>
      </c>
      <c r="AR16" s="60">
        <v>0</v>
      </c>
      <c r="AS16" s="64">
        <v>0</v>
      </c>
      <c r="AT16" s="89">
        <f>SUM(Z16:AS16)</f>
        <v>23</v>
      </c>
      <c r="AU16" s="91"/>
      <c r="AV16" s="4"/>
      <c r="AW16" s="48">
        <f>SUM(AT16,Y16)</f>
        <v>55</v>
      </c>
      <c r="AX16" s="13"/>
      <c r="BB16" s="24"/>
      <c r="BC16" s="25"/>
      <c r="BD16" s="25"/>
      <c r="BE16" s="26"/>
      <c r="BF16" s="24"/>
      <c r="BG16" s="25"/>
      <c r="BH16" s="25"/>
      <c r="BI16" s="26"/>
      <c r="BJ16" s="24"/>
      <c r="BK16" s="25"/>
      <c r="BL16" s="25"/>
      <c r="BM16" s="26"/>
      <c r="BN16" s="24"/>
      <c r="BO16" s="25"/>
      <c r="BP16" s="25"/>
    </row>
    <row r="17" spans="1:68" s="1" customFormat="1" ht="14.1" customHeight="1" thickBot="1" x14ac:dyDescent="0.25">
      <c r="A17" s="60">
        <v>4</v>
      </c>
      <c r="B17" s="59" t="s">
        <v>101</v>
      </c>
      <c r="C17" s="60" t="s">
        <v>46</v>
      </c>
      <c r="D17" s="60" t="s">
        <v>38</v>
      </c>
      <c r="E17" s="62">
        <v>5</v>
      </c>
      <c r="F17" s="60">
        <v>5</v>
      </c>
      <c r="G17" s="60">
        <v>1</v>
      </c>
      <c r="H17" s="60">
        <v>3</v>
      </c>
      <c r="I17" s="60">
        <v>5</v>
      </c>
      <c r="J17" s="60">
        <v>0</v>
      </c>
      <c r="K17" s="60">
        <v>0</v>
      </c>
      <c r="L17" s="60">
        <v>1</v>
      </c>
      <c r="M17" s="60">
        <v>0</v>
      </c>
      <c r="N17" s="60">
        <v>5</v>
      </c>
      <c r="O17" s="60">
        <v>0</v>
      </c>
      <c r="P17" s="60">
        <v>2</v>
      </c>
      <c r="Q17" s="60">
        <v>5</v>
      </c>
      <c r="R17" s="60">
        <v>0</v>
      </c>
      <c r="S17" s="60">
        <v>1</v>
      </c>
      <c r="T17" s="60">
        <v>5</v>
      </c>
      <c r="U17" s="60">
        <v>0</v>
      </c>
      <c r="V17" s="60">
        <v>0</v>
      </c>
      <c r="W17" s="123">
        <v>0</v>
      </c>
      <c r="X17" s="64">
        <v>0</v>
      </c>
      <c r="Y17" s="91">
        <v>38</v>
      </c>
      <c r="Z17" s="62">
        <v>5</v>
      </c>
      <c r="AA17" s="60">
        <v>3</v>
      </c>
      <c r="AB17" s="60">
        <v>1</v>
      </c>
      <c r="AC17" s="60">
        <v>0</v>
      </c>
      <c r="AD17" s="60">
        <v>2</v>
      </c>
      <c r="AE17" s="60">
        <v>1</v>
      </c>
      <c r="AF17" s="60">
        <v>0</v>
      </c>
      <c r="AG17" s="60">
        <v>5</v>
      </c>
      <c r="AH17" s="60">
        <v>0</v>
      </c>
      <c r="AI17" s="60">
        <v>5</v>
      </c>
      <c r="AJ17" s="60">
        <v>3</v>
      </c>
      <c r="AK17" s="60">
        <v>0</v>
      </c>
      <c r="AL17" s="60">
        <v>1</v>
      </c>
      <c r="AM17" s="60">
        <v>3</v>
      </c>
      <c r="AN17" s="60">
        <v>0</v>
      </c>
      <c r="AO17" s="60">
        <v>5</v>
      </c>
      <c r="AP17" s="60">
        <v>3</v>
      </c>
      <c r="AQ17" s="60">
        <v>0</v>
      </c>
      <c r="AR17" s="60">
        <v>0</v>
      </c>
      <c r="AS17" s="64">
        <v>0</v>
      </c>
      <c r="AT17" s="89">
        <f>SUM(Z17:AS17)</f>
        <v>37</v>
      </c>
      <c r="AU17" s="91"/>
      <c r="AV17" s="4"/>
      <c r="AW17" s="48">
        <v>75</v>
      </c>
      <c r="AX17" s="13"/>
      <c r="BB17" s="24"/>
      <c r="BC17" s="25"/>
      <c r="BD17" s="25"/>
      <c r="BE17" s="26"/>
      <c r="BF17" s="24"/>
      <c r="BG17" s="25"/>
      <c r="BH17" s="25"/>
      <c r="BI17" s="26"/>
      <c r="BJ17" s="24"/>
      <c r="BK17" s="25"/>
      <c r="BL17" s="25"/>
      <c r="BM17" s="26"/>
      <c r="BN17" s="24"/>
      <c r="BO17" s="25"/>
      <c r="BP17" s="25"/>
    </row>
    <row r="18" spans="1:68" s="1" customFormat="1" ht="14.1" customHeight="1" thickBot="1" x14ac:dyDescent="0.25">
      <c r="AX18" s="13"/>
      <c r="BB18" s="24"/>
      <c r="BC18" s="25"/>
      <c r="BD18" s="25"/>
      <c r="BE18" s="26"/>
      <c r="BF18" s="24"/>
      <c r="BG18" s="25"/>
      <c r="BH18" s="25"/>
      <c r="BI18" s="26"/>
      <c r="BJ18" s="24"/>
      <c r="BK18" s="25"/>
      <c r="BL18" s="25"/>
      <c r="BM18" s="26"/>
      <c r="BN18" s="24"/>
      <c r="BO18" s="25"/>
      <c r="BP18" s="25"/>
    </row>
    <row r="19" spans="1:68" s="1" customFormat="1" ht="14.1" customHeight="1" thickBot="1" x14ac:dyDescent="0.25">
      <c r="A19" s="60">
        <v>31</v>
      </c>
      <c r="B19" s="59" t="s">
        <v>83</v>
      </c>
      <c r="C19" s="60" t="s">
        <v>23</v>
      </c>
      <c r="D19" s="60" t="s">
        <v>123</v>
      </c>
      <c r="E19" s="62">
        <v>0</v>
      </c>
      <c r="F19" s="60">
        <v>0</v>
      </c>
      <c r="G19" s="60">
        <v>1</v>
      </c>
      <c r="H19" s="60">
        <v>0</v>
      </c>
      <c r="I19" s="60">
        <v>2</v>
      </c>
      <c r="J19" s="60">
        <v>0</v>
      </c>
      <c r="K19" s="60">
        <v>0</v>
      </c>
      <c r="L19" s="60">
        <v>0</v>
      </c>
      <c r="M19" s="60">
        <v>1</v>
      </c>
      <c r="N19" s="60">
        <v>0</v>
      </c>
      <c r="O19" s="60">
        <v>0</v>
      </c>
      <c r="P19" s="60">
        <v>1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4">
        <v>0</v>
      </c>
      <c r="Y19" s="91">
        <f>SUM(E19:X19)</f>
        <v>5</v>
      </c>
      <c r="Z19" s="122">
        <v>1</v>
      </c>
      <c r="AA19" s="60">
        <v>3</v>
      </c>
      <c r="AB19" s="60">
        <v>1</v>
      </c>
      <c r="AC19" s="60">
        <v>0</v>
      </c>
      <c r="AD19" s="60">
        <v>3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4">
        <v>0</v>
      </c>
      <c r="AT19" s="89">
        <f>SUM(Z19:AS19)</f>
        <v>8</v>
      </c>
      <c r="AU19" s="92"/>
      <c r="AV19" s="4"/>
      <c r="AW19" s="48">
        <f>SUM(AT19,Y19)</f>
        <v>13</v>
      </c>
      <c r="AX19" s="13"/>
      <c r="BB19" s="24"/>
      <c r="BC19" s="25"/>
      <c r="BD19" s="25"/>
      <c r="BE19" s="26"/>
      <c r="BF19" s="24"/>
      <c r="BG19" s="25"/>
      <c r="BH19" s="25"/>
      <c r="BI19" s="26"/>
      <c r="BJ19" s="24"/>
      <c r="BK19" s="25"/>
      <c r="BL19" s="25"/>
      <c r="BM19" s="26"/>
      <c r="BN19" s="24"/>
      <c r="BO19" s="25"/>
      <c r="BP19" s="25"/>
    </row>
    <row r="20" spans="1:68" s="1" customFormat="1" ht="14.1" customHeight="1" thickBot="1" x14ac:dyDescent="0.25">
      <c r="A20" s="60">
        <v>34</v>
      </c>
      <c r="B20" s="59" t="s">
        <v>76</v>
      </c>
      <c r="C20" s="60" t="s">
        <v>23</v>
      </c>
      <c r="D20" s="60" t="s">
        <v>123</v>
      </c>
      <c r="E20" s="62">
        <v>0</v>
      </c>
      <c r="F20" s="60">
        <v>0</v>
      </c>
      <c r="G20" s="60">
        <v>3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2</v>
      </c>
      <c r="P20" s="60">
        <v>1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123">
        <v>0</v>
      </c>
      <c r="X20" s="64">
        <v>0</v>
      </c>
      <c r="Y20" s="91">
        <f>SUM(E20:X20)</f>
        <v>6</v>
      </c>
      <c r="Z20" s="62">
        <v>2</v>
      </c>
      <c r="AA20" s="60">
        <v>2</v>
      </c>
      <c r="AB20" s="60">
        <v>3</v>
      </c>
      <c r="AC20" s="60">
        <v>0</v>
      </c>
      <c r="AD20" s="60">
        <v>0</v>
      </c>
      <c r="AE20" s="60">
        <v>0</v>
      </c>
      <c r="AF20" s="60">
        <v>1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4">
        <v>0</v>
      </c>
      <c r="AT20" s="89">
        <f>SUM(Z20:AS20)</f>
        <v>8</v>
      </c>
      <c r="AU20" s="92"/>
      <c r="AV20" s="4"/>
      <c r="AW20" s="48">
        <f>SUM(AT20,Y20)</f>
        <v>14</v>
      </c>
      <c r="AX20" s="13"/>
      <c r="BB20" s="24"/>
      <c r="BC20" s="25"/>
      <c r="BD20" s="25"/>
      <c r="BE20" s="26"/>
      <c r="BF20" s="24"/>
      <c r="BG20" s="25"/>
      <c r="BH20" s="25"/>
      <c r="BI20" s="26"/>
      <c r="BJ20" s="24"/>
      <c r="BK20" s="25"/>
      <c r="BL20" s="25"/>
      <c r="BM20" s="26"/>
      <c r="BN20" s="24"/>
      <c r="BO20" s="25"/>
      <c r="BP20" s="25"/>
    </row>
    <row r="21" spans="1:68" s="1" customFormat="1" ht="14.1" customHeight="1" thickBot="1" x14ac:dyDescent="0.25">
      <c r="A21" s="69">
        <v>26</v>
      </c>
      <c r="B21" s="72" t="s">
        <v>70</v>
      </c>
      <c r="C21" s="69" t="s">
        <v>23</v>
      </c>
      <c r="D21" s="69" t="s">
        <v>123</v>
      </c>
      <c r="E21" s="68">
        <v>0</v>
      </c>
      <c r="F21" s="69">
        <v>0</v>
      </c>
      <c r="G21" s="69">
        <v>3</v>
      </c>
      <c r="H21" s="69">
        <v>0</v>
      </c>
      <c r="I21" s="69">
        <v>5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73">
        <v>0</v>
      </c>
      <c r="Y21" s="91">
        <f>SUM(E21:X21)</f>
        <v>8</v>
      </c>
      <c r="Z21" s="96">
        <v>0</v>
      </c>
      <c r="AA21" s="69">
        <v>0</v>
      </c>
      <c r="AB21" s="69">
        <v>2</v>
      </c>
      <c r="AC21" s="69">
        <v>0</v>
      </c>
      <c r="AD21" s="69">
        <v>5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73">
        <v>0</v>
      </c>
      <c r="AT21" s="89">
        <f>SUM(Z21:AS21)</f>
        <v>7</v>
      </c>
      <c r="AU21" s="91"/>
      <c r="AV21" s="4"/>
      <c r="AW21" s="48">
        <f>SUM(AT21,Y21)</f>
        <v>15</v>
      </c>
      <c r="AX21" s="13"/>
      <c r="BB21" s="24">
        <f t="shared" si="0"/>
        <v>18</v>
      </c>
      <c r="BC21" s="25">
        <f>COUNTIF(E40:X40,0)</f>
        <v>7</v>
      </c>
      <c r="BD21" s="25">
        <f>COUNTIF(AA40:AS40,0)</f>
        <v>11</v>
      </c>
      <c r="BE21" s="26"/>
      <c r="BF21" s="24">
        <f t="shared" si="1"/>
        <v>11</v>
      </c>
      <c r="BG21" s="25">
        <f>COUNTIF(E40:X40,1)</f>
        <v>5</v>
      </c>
      <c r="BH21" s="25">
        <f>COUNTIF(AA40:AS40,1)</f>
        <v>6</v>
      </c>
      <c r="BI21" s="26"/>
      <c r="BJ21" s="24">
        <f t="shared" si="2"/>
        <v>5</v>
      </c>
      <c r="BK21" s="25">
        <f>COUNTIF(E40:X40,2)</f>
        <v>4</v>
      </c>
      <c r="BL21" s="25">
        <f>COUNTIF(AA40:AS40,2)</f>
        <v>1</v>
      </c>
      <c r="BM21" s="26"/>
      <c r="BN21" s="24">
        <f t="shared" si="3"/>
        <v>2</v>
      </c>
      <c r="BO21" s="25">
        <f>COUNTIF(E40:X40,3)</f>
        <v>1</v>
      </c>
      <c r="BP21" s="25">
        <f>COUNTIF(AA40:AS40,3)</f>
        <v>1</v>
      </c>
    </row>
    <row r="22" spans="1:68" s="1" customFormat="1" ht="14.1" customHeight="1" thickBot="1" x14ac:dyDescent="0.25">
      <c r="A22" s="60">
        <v>45</v>
      </c>
      <c r="B22" s="59" t="s">
        <v>118</v>
      </c>
      <c r="C22" s="60" t="s">
        <v>23</v>
      </c>
      <c r="D22" s="60" t="s">
        <v>123</v>
      </c>
      <c r="E22" s="62">
        <v>0</v>
      </c>
      <c r="F22" s="60">
        <v>0</v>
      </c>
      <c r="G22" s="60">
        <v>1</v>
      </c>
      <c r="H22" s="60">
        <v>0</v>
      </c>
      <c r="I22" s="60">
        <v>5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5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123">
        <v>0</v>
      </c>
      <c r="X22" s="64">
        <v>0</v>
      </c>
      <c r="Y22" s="91">
        <f>SUM(E22:X22)</f>
        <v>11</v>
      </c>
      <c r="Z22" s="62">
        <v>0</v>
      </c>
      <c r="AA22" s="60">
        <v>1</v>
      </c>
      <c r="AB22" s="60">
        <v>1</v>
      </c>
      <c r="AC22" s="60">
        <v>0</v>
      </c>
      <c r="AD22" s="60">
        <v>5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4">
        <v>0</v>
      </c>
      <c r="AT22" s="89">
        <f>SUM(Z22:AS22)</f>
        <v>7</v>
      </c>
      <c r="AU22" s="92"/>
      <c r="AV22" s="4"/>
      <c r="AW22" s="48">
        <f>SUM(AT22,Y22)</f>
        <v>18</v>
      </c>
      <c r="AX22" s="13"/>
      <c r="BB22" s="24"/>
      <c r="BC22" s="25"/>
      <c r="BD22" s="25"/>
      <c r="BE22" s="26"/>
      <c r="BF22" s="24"/>
      <c r="BG22" s="25"/>
      <c r="BH22" s="25"/>
      <c r="BI22" s="26"/>
      <c r="BJ22" s="24"/>
      <c r="BK22" s="25"/>
      <c r="BL22" s="25"/>
      <c r="BM22" s="26"/>
      <c r="BN22" s="24"/>
      <c r="BO22" s="25"/>
      <c r="BP22" s="25"/>
    </row>
    <row r="23" spans="1:68" s="1" customFormat="1" ht="14.1" customHeight="1" thickBot="1" x14ac:dyDescent="0.25">
      <c r="A23" s="60">
        <v>44</v>
      </c>
      <c r="B23" s="59" t="s">
        <v>117</v>
      </c>
      <c r="C23" s="60" t="s">
        <v>23</v>
      </c>
      <c r="D23" s="60" t="s">
        <v>123</v>
      </c>
      <c r="E23" s="62">
        <v>0</v>
      </c>
      <c r="F23" s="60">
        <v>0</v>
      </c>
      <c r="G23" s="60">
        <v>3</v>
      </c>
      <c r="H23" s="60">
        <v>0</v>
      </c>
      <c r="I23" s="60">
        <v>5</v>
      </c>
      <c r="J23" s="60">
        <v>0</v>
      </c>
      <c r="K23" s="60">
        <v>1</v>
      </c>
      <c r="L23" s="60">
        <v>0</v>
      </c>
      <c r="M23" s="60">
        <v>1</v>
      </c>
      <c r="N23" s="60">
        <v>0</v>
      </c>
      <c r="O23" s="60">
        <v>0</v>
      </c>
      <c r="P23" s="60">
        <v>5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123">
        <v>0</v>
      </c>
      <c r="X23" s="64">
        <v>0</v>
      </c>
      <c r="Y23" s="91">
        <f>SUM(E23:X23)</f>
        <v>15</v>
      </c>
      <c r="Z23" s="62">
        <v>0</v>
      </c>
      <c r="AA23" s="60">
        <v>0</v>
      </c>
      <c r="AB23" s="60">
        <v>3</v>
      </c>
      <c r="AC23" s="60">
        <v>0</v>
      </c>
      <c r="AD23" s="60">
        <v>2</v>
      </c>
      <c r="AE23" s="60">
        <v>0</v>
      </c>
      <c r="AF23" s="60">
        <v>1</v>
      </c>
      <c r="AG23" s="60">
        <v>0</v>
      </c>
      <c r="AH23" s="60">
        <v>2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4">
        <v>0</v>
      </c>
      <c r="AT23" s="89">
        <v>8</v>
      </c>
      <c r="AU23" s="88"/>
      <c r="AV23" s="4"/>
      <c r="AW23" s="48">
        <v>23</v>
      </c>
      <c r="AX23" s="13"/>
      <c r="BB23" s="24" t="e">
        <f>SUM(BC23:BD23)</f>
        <v>#REF!</v>
      </c>
      <c r="BC23" s="25" t="e">
        <f>COUNTIF(#REF!,0)</f>
        <v>#REF!</v>
      </c>
      <c r="BD23" s="25" t="e">
        <f>COUNTIF(#REF!,0)</f>
        <v>#REF!</v>
      </c>
      <c r="BE23" s="26"/>
      <c r="BF23" s="24" t="e">
        <f>BG23+BH23</f>
        <v>#REF!</v>
      </c>
      <c r="BG23" s="25" t="e">
        <f>COUNTIF(#REF!,1)</f>
        <v>#REF!</v>
      </c>
      <c r="BH23" s="25" t="e">
        <f>COUNTIF(#REF!,1)</f>
        <v>#REF!</v>
      </c>
      <c r="BI23" s="26"/>
      <c r="BJ23" s="24" t="e">
        <f>BK23+BL23</f>
        <v>#REF!</v>
      </c>
      <c r="BK23" s="25" t="e">
        <f>COUNTIF(#REF!,2)</f>
        <v>#REF!</v>
      </c>
      <c r="BL23" s="25" t="e">
        <f>COUNTIF(#REF!,2)</f>
        <v>#REF!</v>
      </c>
      <c r="BM23" s="26"/>
      <c r="BN23" s="24" t="e">
        <f>BO23+BP23</f>
        <v>#REF!</v>
      </c>
      <c r="BO23" s="25" t="e">
        <f>COUNTIF(#REF!,3)</f>
        <v>#REF!</v>
      </c>
      <c r="BP23" s="25" t="e">
        <f>COUNTIF(#REF!,3)</f>
        <v>#REF!</v>
      </c>
    </row>
    <row r="24" spans="1:68" s="1" customFormat="1" ht="14.1" customHeight="1" thickBot="1" x14ac:dyDescent="0.25">
      <c r="A24" s="69">
        <v>27</v>
      </c>
      <c r="B24" s="72" t="s">
        <v>86</v>
      </c>
      <c r="C24" s="69" t="s">
        <v>23</v>
      </c>
      <c r="D24" s="69" t="s">
        <v>123</v>
      </c>
      <c r="E24" s="68">
        <v>0</v>
      </c>
      <c r="F24" s="69">
        <v>0</v>
      </c>
      <c r="G24" s="69">
        <v>1</v>
      </c>
      <c r="H24" s="69">
        <v>5</v>
      </c>
      <c r="I24" s="69">
        <v>5</v>
      </c>
      <c r="J24" s="69">
        <v>0</v>
      </c>
      <c r="K24" s="69">
        <v>2</v>
      </c>
      <c r="L24" s="69">
        <v>0</v>
      </c>
      <c r="M24" s="69">
        <v>0</v>
      </c>
      <c r="N24" s="69">
        <v>0</v>
      </c>
      <c r="O24" s="69">
        <v>0</v>
      </c>
      <c r="P24" s="69">
        <v>3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73">
        <v>0</v>
      </c>
      <c r="Y24" s="91">
        <f>SUM(E24:X24)</f>
        <v>16</v>
      </c>
      <c r="Z24" s="96">
        <v>0</v>
      </c>
      <c r="AA24" s="69">
        <v>0</v>
      </c>
      <c r="AB24" s="69">
        <v>3</v>
      </c>
      <c r="AC24" s="69">
        <v>0</v>
      </c>
      <c r="AD24" s="69">
        <v>5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1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73">
        <v>0</v>
      </c>
      <c r="AT24" s="89">
        <f>SUM(Z24:AS24)</f>
        <v>9</v>
      </c>
      <c r="AU24" s="91"/>
      <c r="AV24" s="4"/>
      <c r="AW24" s="48">
        <f>SUM(AT24,Y24)</f>
        <v>25</v>
      </c>
      <c r="BB24" s="24">
        <f t="shared" si="0"/>
        <v>30</v>
      </c>
      <c r="BC24" s="25">
        <f>COUNTIF(E46:X46,0)</f>
        <v>14</v>
      </c>
      <c r="BD24" s="25">
        <f>COUNTIF(AA46:AS46,0)</f>
        <v>16</v>
      </c>
      <c r="BE24" s="26"/>
      <c r="BF24" s="24">
        <f t="shared" si="1"/>
        <v>5</v>
      </c>
      <c r="BG24" s="25">
        <f>COUNTIF(E46:X46,1)</f>
        <v>3</v>
      </c>
      <c r="BH24" s="25">
        <f>COUNTIF(AA46:AS46,1)</f>
        <v>2</v>
      </c>
      <c r="BI24" s="26"/>
      <c r="BJ24" s="24">
        <f t="shared" si="2"/>
        <v>2</v>
      </c>
      <c r="BK24" s="25">
        <f>COUNTIF(E46:X46,2)</f>
        <v>1</v>
      </c>
      <c r="BL24" s="25">
        <f>COUNTIF(AA46:AS46,2)</f>
        <v>1</v>
      </c>
      <c r="BM24" s="26"/>
      <c r="BN24" s="24">
        <f t="shared" si="3"/>
        <v>1</v>
      </c>
      <c r="BO24" s="25">
        <f>COUNTIF(E46:X46,3)</f>
        <v>1</v>
      </c>
      <c r="BP24" s="25">
        <f>COUNTIF(AA46:AS46,3)</f>
        <v>0</v>
      </c>
    </row>
    <row r="25" spans="1:68" s="1" customFormat="1" ht="14.1" customHeight="1" thickBot="1" x14ac:dyDescent="0.25">
      <c r="A25" s="60">
        <v>42</v>
      </c>
      <c r="B25" s="59" t="s">
        <v>89</v>
      </c>
      <c r="C25" s="60" t="s">
        <v>23</v>
      </c>
      <c r="D25" s="60" t="s">
        <v>123</v>
      </c>
      <c r="E25" s="62">
        <v>0</v>
      </c>
      <c r="F25" s="60">
        <v>5</v>
      </c>
      <c r="G25" s="60">
        <v>3</v>
      </c>
      <c r="H25" s="60">
        <v>0</v>
      </c>
      <c r="I25" s="60">
        <v>5</v>
      </c>
      <c r="J25" s="60">
        <v>0</v>
      </c>
      <c r="K25" s="60">
        <v>1</v>
      </c>
      <c r="L25" s="60">
        <v>0</v>
      </c>
      <c r="M25" s="60">
        <v>2</v>
      </c>
      <c r="N25" s="60">
        <v>0</v>
      </c>
      <c r="O25" s="60">
        <v>0</v>
      </c>
      <c r="P25" s="60">
        <v>3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4">
        <v>0</v>
      </c>
      <c r="Y25" s="91">
        <f>SUM(E25:X25)</f>
        <v>19</v>
      </c>
      <c r="Z25" s="122">
        <v>0</v>
      </c>
      <c r="AA25" s="60">
        <v>0</v>
      </c>
      <c r="AB25" s="60">
        <v>3</v>
      </c>
      <c r="AC25" s="60">
        <v>0</v>
      </c>
      <c r="AD25" s="60">
        <v>5</v>
      </c>
      <c r="AE25" s="60">
        <v>0</v>
      </c>
      <c r="AF25" s="60">
        <v>5</v>
      </c>
      <c r="AG25" s="60">
        <v>0</v>
      </c>
      <c r="AH25" s="60">
        <v>0</v>
      </c>
      <c r="AI25" s="60">
        <v>0</v>
      </c>
      <c r="AJ25" s="60">
        <v>0</v>
      </c>
      <c r="AK25" s="60">
        <v>1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4">
        <v>0</v>
      </c>
      <c r="AT25" s="89">
        <f>SUM(Z25:AS25)</f>
        <v>14</v>
      </c>
      <c r="AU25" s="124"/>
      <c r="AW25" s="48">
        <f>SUM(AT25,Y25)</f>
        <v>33</v>
      </c>
      <c r="AX25" s="13"/>
      <c r="BB25" s="24" t="e">
        <f t="shared" si="0"/>
        <v>#REF!</v>
      </c>
      <c r="BC25" s="25" t="e">
        <f>COUNTIF(#REF!,0)</f>
        <v>#REF!</v>
      </c>
      <c r="BD25" s="25" t="e">
        <f>COUNTIF(#REF!,0)</f>
        <v>#REF!</v>
      </c>
      <c r="BE25" s="26"/>
      <c r="BF25" s="24" t="e">
        <f t="shared" si="1"/>
        <v>#REF!</v>
      </c>
      <c r="BG25" s="25" t="e">
        <f>COUNTIF(#REF!,1)</f>
        <v>#REF!</v>
      </c>
      <c r="BH25" s="25" t="e">
        <f>COUNTIF(#REF!,1)</f>
        <v>#REF!</v>
      </c>
      <c r="BI25" s="26"/>
      <c r="BJ25" s="24" t="e">
        <f t="shared" si="2"/>
        <v>#REF!</v>
      </c>
      <c r="BK25" s="25" t="e">
        <f>COUNTIF(#REF!,2)</f>
        <v>#REF!</v>
      </c>
      <c r="BL25" s="25" t="e">
        <f>COUNTIF(#REF!,2)</f>
        <v>#REF!</v>
      </c>
      <c r="BM25" s="26"/>
      <c r="BN25" s="24" t="e">
        <f t="shared" si="3"/>
        <v>#REF!</v>
      </c>
      <c r="BO25" s="25" t="e">
        <f>COUNTIF(#REF!,3)</f>
        <v>#REF!</v>
      </c>
      <c r="BP25" s="25" t="e">
        <f>COUNTIF(#REF!,3)</f>
        <v>#REF!</v>
      </c>
    </row>
    <row r="26" spans="1:68" s="1" customFormat="1" ht="14.1" customHeight="1" thickBot="1" x14ac:dyDescent="0.25">
      <c r="A26" s="69">
        <v>25</v>
      </c>
      <c r="B26" s="72" t="s">
        <v>64</v>
      </c>
      <c r="C26" s="69" t="s">
        <v>23</v>
      </c>
      <c r="D26" s="69" t="s">
        <v>123</v>
      </c>
      <c r="E26" s="68">
        <v>0</v>
      </c>
      <c r="F26" s="69">
        <v>3</v>
      </c>
      <c r="G26" s="69">
        <v>3</v>
      </c>
      <c r="H26" s="69">
        <v>0</v>
      </c>
      <c r="I26" s="69">
        <v>5</v>
      </c>
      <c r="J26" s="69">
        <v>0</v>
      </c>
      <c r="K26" s="69">
        <v>2</v>
      </c>
      <c r="L26" s="69">
        <v>1</v>
      </c>
      <c r="M26" s="69">
        <v>0</v>
      </c>
      <c r="N26" s="69">
        <v>0</v>
      </c>
      <c r="O26" s="69">
        <v>0</v>
      </c>
      <c r="P26" s="69">
        <v>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73">
        <v>0</v>
      </c>
      <c r="Y26" s="91">
        <f>SUM(E26:X26)</f>
        <v>17</v>
      </c>
      <c r="Z26" s="96">
        <v>0</v>
      </c>
      <c r="AA26" s="69">
        <v>5</v>
      </c>
      <c r="AB26" s="69">
        <v>2</v>
      </c>
      <c r="AC26" s="69">
        <v>0</v>
      </c>
      <c r="AD26" s="69">
        <v>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5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73">
        <v>0</v>
      </c>
      <c r="AT26" s="89">
        <f>SUM(Z26:AS26)</f>
        <v>17</v>
      </c>
      <c r="AU26" s="91"/>
      <c r="AV26" s="4"/>
      <c r="AW26" s="48">
        <f>SUM(AT26,Y26)</f>
        <v>34</v>
      </c>
      <c r="BB26" s="24" t="e">
        <f t="shared" si="0"/>
        <v>#REF!</v>
      </c>
      <c r="BC26" s="25" t="e">
        <f>COUNTIF(#REF!,0)</f>
        <v>#REF!</v>
      </c>
      <c r="BD26" s="25" t="e">
        <f>COUNTIF(#REF!,0)</f>
        <v>#REF!</v>
      </c>
      <c r="BE26" s="26"/>
      <c r="BF26" s="24" t="e">
        <f t="shared" si="1"/>
        <v>#REF!</v>
      </c>
      <c r="BG26" s="25" t="e">
        <f>COUNTIF(#REF!,1)</f>
        <v>#REF!</v>
      </c>
      <c r="BH26" s="25" t="e">
        <f>COUNTIF(#REF!,1)</f>
        <v>#REF!</v>
      </c>
      <c r="BI26" s="26"/>
      <c r="BJ26" s="24" t="e">
        <f t="shared" si="2"/>
        <v>#REF!</v>
      </c>
      <c r="BK26" s="25" t="e">
        <f>COUNTIF(#REF!,2)</f>
        <v>#REF!</v>
      </c>
      <c r="BL26" s="25" t="e">
        <f>COUNTIF(#REF!,2)</f>
        <v>#REF!</v>
      </c>
      <c r="BM26" s="26"/>
      <c r="BN26" s="24" t="e">
        <f t="shared" si="3"/>
        <v>#REF!</v>
      </c>
      <c r="BO26" s="25" t="e">
        <f>COUNTIF(#REF!,3)</f>
        <v>#REF!</v>
      </c>
      <c r="BP26" s="25" t="e">
        <f>COUNTIF(#REF!,3)</f>
        <v>#REF!</v>
      </c>
    </row>
    <row r="27" spans="1:68" s="1" customFormat="1" ht="14.1" customHeight="1" thickBot="1" x14ac:dyDescent="0.25">
      <c r="A27" s="60">
        <v>38</v>
      </c>
      <c r="B27" s="59" t="s">
        <v>102</v>
      </c>
      <c r="C27" s="60" t="s">
        <v>23</v>
      </c>
      <c r="D27" s="60" t="s">
        <v>123</v>
      </c>
      <c r="E27" s="62">
        <v>0</v>
      </c>
      <c r="F27" s="60">
        <v>2</v>
      </c>
      <c r="G27" s="60">
        <v>3</v>
      </c>
      <c r="H27" s="60">
        <v>0</v>
      </c>
      <c r="I27" s="60">
        <v>5</v>
      </c>
      <c r="J27" s="60">
        <v>0</v>
      </c>
      <c r="K27" s="60">
        <v>2</v>
      </c>
      <c r="L27" s="60">
        <v>2</v>
      </c>
      <c r="M27" s="60">
        <v>2</v>
      </c>
      <c r="N27" s="60">
        <v>0</v>
      </c>
      <c r="O27" s="60">
        <v>0</v>
      </c>
      <c r="P27" s="60">
        <v>2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123">
        <v>5</v>
      </c>
      <c r="X27" s="64">
        <v>0</v>
      </c>
      <c r="Y27" s="91">
        <f>SUM(E27:X27)</f>
        <v>23</v>
      </c>
      <c r="Z27" s="62">
        <v>0</v>
      </c>
      <c r="AA27" s="60">
        <v>3</v>
      </c>
      <c r="AB27" s="60">
        <v>0</v>
      </c>
      <c r="AC27" s="60">
        <v>1</v>
      </c>
      <c r="AD27" s="60">
        <v>5</v>
      </c>
      <c r="AE27" s="60">
        <v>0</v>
      </c>
      <c r="AF27" s="60">
        <v>1</v>
      </c>
      <c r="AG27" s="60">
        <v>0</v>
      </c>
      <c r="AH27" s="60">
        <v>0</v>
      </c>
      <c r="AI27" s="60">
        <v>0</v>
      </c>
      <c r="AJ27" s="60">
        <v>0</v>
      </c>
      <c r="AK27" s="60">
        <v>1</v>
      </c>
      <c r="AL27" s="60">
        <v>2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4">
        <v>0</v>
      </c>
      <c r="AT27" s="89">
        <f>SUM(Z27:AS27)</f>
        <v>13</v>
      </c>
      <c r="AU27" s="88"/>
      <c r="AV27" s="4"/>
      <c r="AW27" s="48">
        <f>SUM(AT27,Y27)</f>
        <v>36</v>
      </c>
      <c r="BB27" s="24">
        <f t="shared" si="0"/>
        <v>12</v>
      </c>
      <c r="BC27" s="25">
        <f>COUNTIF(E31:X31,0)</f>
        <v>12</v>
      </c>
      <c r="BD27" s="25">
        <f>COUNTIF(AA31:AS31,0)</f>
        <v>0</v>
      </c>
      <c r="BE27" s="26"/>
      <c r="BF27" s="24">
        <f t="shared" si="1"/>
        <v>1</v>
      </c>
      <c r="BG27" s="25">
        <f>COUNTIF(E31:X31,1)</f>
        <v>1</v>
      </c>
      <c r="BH27" s="25">
        <f>COUNTIF(AA31:AS31,1)</f>
        <v>0</v>
      </c>
      <c r="BI27" s="26"/>
      <c r="BJ27" s="24">
        <f t="shared" si="2"/>
        <v>0</v>
      </c>
      <c r="BK27" s="25">
        <f>COUNTIF(E31:X31,2)</f>
        <v>0</v>
      </c>
      <c r="BL27" s="25">
        <f>COUNTIF(AA31:AS31,2)</f>
        <v>0</v>
      </c>
      <c r="BM27" s="26"/>
      <c r="BN27" s="24">
        <f t="shared" si="3"/>
        <v>1</v>
      </c>
      <c r="BO27" s="25">
        <f>COUNTIF(E31:X31,3)</f>
        <v>1</v>
      </c>
      <c r="BP27" s="25">
        <f>COUNTIF(AA31:AS31,3)</f>
        <v>0</v>
      </c>
    </row>
    <row r="28" spans="1:68" s="1" customFormat="1" ht="14.1" customHeight="1" thickBot="1" x14ac:dyDescent="0.25">
      <c r="A28" s="69">
        <v>30</v>
      </c>
      <c r="B28" s="72" t="s">
        <v>87</v>
      </c>
      <c r="C28" s="69" t="s">
        <v>23</v>
      </c>
      <c r="D28" s="69" t="s">
        <v>123</v>
      </c>
      <c r="E28" s="68">
        <v>0</v>
      </c>
      <c r="F28" s="69">
        <v>0</v>
      </c>
      <c r="G28" s="69">
        <v>5</v>
      </c>
      <c r="H28" s="69">
        <v>0</v>
      </c>
      <c r="I28" s="69">
        <v>5</v>
      </c>
      <c r="J28" s="69">
        <v>0</v>
      </c>
      <c r="K28" s="69">
        <v>2</v>
      </c>
      <c r="L28" s="69">
        <v>0</v>
      </c>
      <c r="M28" s="69">
        <v>0</v>
      </c>
      <c r="N28" s="69">
        <v>0</v>
      </c>
      <c r="O28" s="69">
        <v>0</v>
      </c>
      <c r="P28" s="69">
        <v>5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73">
        <v>0</v>
      </c>
      <c r="Y28" s="91">
        <f>SUM(E28:X28)</f>
        <v>17</v>
      </c>
      <c r="Z28" s="96">
        <v>0</v>
      </c>
      <c r="AA28" s="69">
        <v>5</v>
      </c>
      <c r="AB28" s="69">
        <v>3</v>
      </c>
      <c r="AC28" s="69">
        <v>0</v>
      </c>
      <c r="AD28" s="69">
        <v>3</v>
      </c>
      <c r="AE28" s="69">
        <v>0</v>
      </c>
      <c r="AF28" s="69">
        <v>5</v>
      </c>
      <c r="AG28" s="69">
        <v>1</v>
      </c>
      <c r="AH28" s="69">
        <v>5</v>
      </c>
      <c r="AI28" s="69">
        <v>0</v>
      </c>
      <c r="AJ28" s="69">
        <v>0</v>
      </c>
      <c r="AK28" s="69">
        <v>2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73">
        <v>0</v>
      </c>
      <c r="AT28" s="89">
        <f>SUM(Z28:AS28)</f>
        <v>24</v>
      </c>
      <c r="AU28" s="92"/>
      <c r="AV28" s="4"/>
      <c r="AW28" s="48">
        <f>SUM(AT28,Y28)</f>
        <v>41</v>
      </c>
      <c r="AX28" s="13"/>
      <c r="BB28" s="24">
        <f t="shared" si="0"/>
        <v>33</v>
      </c>
      <c r="BC28" s="25">
        <f>COUNTIF(E20:X20,0)</f>
        <v>17</v>
      </c>
      <c r="BD28" s="25">
        <f>COUNTIF(AA20:AS20,0)</f>
        <v>16</v>
      </c>
      <c r="BE28" s="26"/>
      <c r="BF28" s="24">
        <f t="shared" si="1"/>
        <v>2</v>
      </c>
      <c r="BG28" s="25">
        <f>COUNTIF(E20:X20,1)</f>
        <v>1</v>
      </c>
      <c r="BH28" s="25">
        <f>COUNTIF(AA20:AS20,1)</f>
        <v>1</v>
      </c>
      <c r="BI28" s="26"/>
      <c r="BJ28" s="24">
        <f t="shared" si="2"/>
        <v>2</v>
      </c>
      <c r="BK28" s="25">
        <f>COUNTIF(E20:X20,2)</f>
        <v>1</v>
      </c>
      <c r="BL28" s="25">
        <f>COUNTIF(AA20:AS20,2)</f>
        <v>1</v>
      </c>
      <c r="BM28" s="26"/>
      <c r="BN28" s="24">
        <f t="shared" si="3"/>
        <v>2</v>
      </c>
      <c r="BO28" s="25">
        <f>COUNTIF(E20:X20,3)</f>
        <v>1</v>
      </c>
      <c r="BP28" s="25">
        <f>COUNTIF(AA20:AS20,3)</f>
        <v>1</v>
      </c>
    </row>
    <row r="29" spans="1:68" s="1" customFormat="1" ht="14.1" customHeight="1" thickBot="1" x14ac:dyDescent="0.25">
      <c r="A29" s="60">
        <v>37</v>
      </c>
      <c r="B29" s="59" t="s">
        <v>98</v>
      </c>
      <c r="C29" s="60" t="s">
        <v>23</v>
      </c>
      <c r="D29" s="60" t="s">
        <v>123</v>
      </c>
      <c r="E29" s="62">
        <v>0</v>
      </c>
      <c r="F29" s="60">
        <v>3</v>
      </c>
      <c r="G29" s="60">
        <v>5</v>
      </c>
      <c r="H29" s="60">
        <v>0</v>
      </c>
      <c r="I29" s="60">
        <v>3</v>
      </c>
      <c r="J29" s="60">
        <v>0</v>
      </c>
      <c r="K29" s="60">
        <v>3</v>
      </c>
      <c r="L29" s="60">
        <v>0</v>
      </c>
      <c r="M29" s="60">
        <v>1</v>
      </c>
      <c r="N29" s="60">
        <v>0</v>
      </c>
      <c r="O29" s="60">
        <v>5</v>
      </c>
      <c r="P29" s="60">
        <v>5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</v>
      </c>
      <c r="X29" s="64">
        <v>0</v>
      </c>
      <c r="Y29" s="91">
        <f>SUM(E29:X29)</f>
        <v>26</v>
      </c>
      <c r="Z29" s="62">
        <v>0</v>
      </c>
      <c r="AA29" s="60">
        <v>3</v>
      </c>
      <c r="AB29" s="60">
        <v>2</v>
      </c>
      <c r="AC29" s="60">
        <v>0</v>
      </c>
      <c r="AD29" s="60">
        <v>5</v>
      </c>
      <c r="AE29" s="60">
        <v>0</v>
      </c>
      <c r="AF29" s="60">
        <v>1</v>
      </c>
      <c r="AG29" s="60">
        <v>0</v>
      </c>
      <c r="AH29" s="60">
        <v>1</v>
      </c>
      <c r="AI29" s="60">
        <v>0</v>
      </c>
      <c r="AJ29" s="60">
        <v>0</v>
      </c>
      <c r="AK29" s="60">
        <v>5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4">
        <v>0</v>
      </c>
      <c r="AT29" s="89">
        <f>SUM(Z29:AS29)</f>
        <v>17</v>
      </c>
      <c r="AU29" s="93"/>
      <c r="AV29" s="4"/>
      <c r="AW29" s="48">
        <f>SUM(AT29,Y29)</f>
        <v>43</v>
      </c>
      <c r="AX29" s="13"/>
      <c r="BB29" s="24" t="e">
        <f t="shared" si="0"/>
        <v>#REF!</v>
      </c>
      <c r="BC29" s="25" t="e">
        <f>COUNTIF(#REF!,0)</f>
        <v>#REF!</v>
      </c>
      <c r="BD29" s="25" t="e">
        <f>COUNTIF(#REF!,0)</f>
        <v>#REF!</v>
      </c>
      <c r="BE29" s="26"/>
      <c r="BF29" s="24" t="e">
        <f t="shared" si="1"/>
        <v>#REF!</v>
      </c>
      <c r="BG29" s="25" t="e">
        <f>COUNTIF(#REF!,1)</f>
        <v>#REF!</v>
      </c>
      <c r="BH29" s="25" t="e">
        <f>COUNTIF(#REF!,1)</f>
        <v>#REF!</v>
      </c>
      <c r="BI29" s="26"/>
      <c r="BJ29" s="24" t="e">
        <f t="shared" si="2"/>
        <v>#REF!</v>
      </c>
      <c r="BK29" s="25" t="e">
        <f>COUNTIF(#REF!,2)</f>
        <v>#REF!</v>
      </c>
      <c r="BL29" s="25" t="e">
        <f>COUNTIF(#REF!,2)</f>
        <v>#REF!</v>
      </c>
      <c r="BM29" s="26"/>
      <c r="BN29" s="24" t="e">
        <f t="shared" si="3"/>
        <v>#REF!</v>
      </c>
      <c r="BO29" s="25" t="e">
        <f>COUNTIF(#REF!,3)</f>
        <v>#REF!</v>
      </c>
      <c r="BP29" s="25" t="e">
        <f>COUNTIF(#REF!,3)</f>
        <v>#REF!</v>
      </c>
    </row>
    <row r="30" spans="1:68" s="1" customFormat="1" ht="14.1" customHeight="1" thickBot="1" x14ac:dyDescent="0.25">
      <c r="A30" s="69">
        <v>39</v>
      </c>
      <c r="B30" s="72" t="s">
        <v>69</v>
      </c>
      <c r="C30" s="69" t="s">
        <v>23</v>
      </c>
      <c r="D30" s="69" t="s">
        <v>123</v>
      </c>
      <c r="E30" s="68">
        <v>1</v>
      </c>
      <c r="F30" s="69">
        <v>5</v>
      </c>
      <c r="G30" s="69">
        <v>3</v>
      </c>
      <c r="H30" s="69">
        <v>0</v>
      </c>
      <c r="I30" s="69">
        <v>5</v>
      </c>
      <c r="J30" s="69">
        <v>0</v>
      </c>
      <c r="K30" s="69">
        <v>3</v>
      </c>
      <c r="L30" s="69">
        <v>0</v>
      </c>
      <c r="M30" s="69">
        <v>1</v>
      </c>
      <c r="N30" s="69">
        <v>0</v>
      </c>
      <c r="O30" s="69">
        <v>0</v>
      </c>
      <c r="P30" s="69">
        <v>5</v>
      </c>
      <c r="Q30" s="69">
        <v>5</v>
      </c>
      <c r="R30" s="69">
        <v>0</v>
      </c>
      <c r="S30" s="69">
        <v>5</v>
      </c>
      <c r="T30" s="69">
        <v>0</v>
      </c>
      <c r="U30" s="69">
        <v>0</v>
      </c>
      <c r="V30" s="69">
        <v>0</v>
      </c>
      <c r="W30" s="69">
        <v>5</v>
      </c>
      <c r="X30" s="73">
        <v>5</v>
      </c>
      <c r="Y30" s="91">
        <f>SUM(E30:X30)</f>
        <v>43</v>
      </c>
      <c r="Z30" s="96">
        <v>0</v>
      </c>
      <c r="AA30" s="69">
        <v>0</v>
      </c>
      <c r="AB30" s="69">
        <v>5</v>
      </c>
      <c r="AC30" s="69">
        <v>1</v>
      </c>
      <c r="AD30" s="69">
        <v>5</v>
      </c>
      <c r="AE30" s="69">
        <v>0</v>
      </c>
      <c r="AF30" s="69">
        <v>5</v>
      </c>
      <c r="AG30" s="69">
        <v>0</v>
      </c>
      <c r="AH30" s="69">
        <v>1</v>
      </c>
      <c r="AI30" s="69">
        <v>0</v>
      </c>
      <c r="AJ30" s="69">
        <v>0</v>
      </c>
      <c r="AK30" s="69">
        <v>5</v>
      </c>
      <c r="AL30" s="69">
        <v>1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73">
        <v>5</v>
      </c>
      <c r="AT30" s="89">
        <f>SUM(Z30:AS30)</f>
        <v>28</v>
      </c>
      <c r="AU30" s="88"/>
      <c r="AV30" s="4"/>
      <c r="AW30" s="48">
        <f>SUM(AT30,Y30)</f>
        <v>71</v>
      </c>
      <c r="AX30" s="13"/>
      <c r="BB30" s="24">
        <f t="shared" si="0"/>
        <v>32</v>
      </c>
      <c r="BC30" s="25">
        <f>COUNTIF(E36:X36,0)</f>
        <v>17</v>
      </c>
      <c r="BD30" s="25">
        <f>COUNTIF(AA36:AS36,0)</f>
        <v>15</v>
      </c>
      <c r="BE30" s="26"/>
      <c r="BF30" s="24">
        <f t="shared" si="1"/>
        <v>3</v>
      </c>
      <c r="BG30" s="25">
        <f>COUNTIF(E36:X36,1)</f>
        <v>1</v>
      </c>
      <c r="BH30" s="25">
        <f>COUNTIF(AA36:AS36,1)</f>
        <v>2</v>
      </c>
      <c r="BI30" s="26"/>
      <c r="BJ30" s="24">
        <f t="shared" si="2"/>
        <v>0</v>
      </c>
      <c r="BK30" s="25">
        <f>COUNTIF(E36:X36,2)</f>
        <v>0</v>
      </c>
      <c r="BL30" s="25">
        <f>COUNTIF(AA36:AS36,2)</f>
        <v>0</v>
      </c>
      <c r="BM30" s="26"/>
      <c r="BN30" s="24">
        <f t="shared" si="3"/>
        <v>3</v>
      </c>
      <c r="BO30" s="25">
        <f>COUNTIF(E36:X36,3)</f>
        <v>2</v>
      </c>
      <c r="BP30" s="25">
        <f>COUNTIF(AA36:AS36,3)</f>
        <v>1</v>
      </c>
    </row>
    <row r="31" spans="1:68" s="1" customFormat="1" ht="14.1" customHeight="1" thickBot="1" x14ac:dyDescent="0.25">
      <c r="A31" s="60">
        <v>36</v>
      </c>
      <c r="B31" s="59" t="s">
        <v>96</v>
      </c>
      <c r="C31" s="60" t="s">
        <v>23</v>
      </c>
      <c r="D31" s="60" t="s">
        <v>123</v>
      </c>
      <c r="E31" s="62">
        <v>0</v>
      </c>
      <c r="F31" s="60">
        <v>0</v>
      </c>
      <c r="G31" s="60">
        <v>3</v>
      </c>
      <c r="H31" s="60">
        <v>0</v>
      </c>
      <c r="I31" s="60">
        <v>5</v>
      </c>
      <c r="J31" s="60">
        <v>0</v>
      </c>
      <c r="K31" s="60">
        <v>0</v>
      </c>
      <c r="L31" s="60">
        <v>5</v>
      </c>
      <c r="M31" s="60">
        <v>1</v>
      </c>
      <c r="N31" s="60">
        <v>0</v>
      </c>
      <c r="O31" s="60">
        <v>0</v>
      </c>
      <c r="P31" s="60">
        <v>5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/>
      <c r="W31" s="123"/>
      <c r="X31" s="64"/>
      <c r="Y31" s="91" t="s">
        <v>29</v>
      </c>
      <c r="Z31" s="62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4"/>
      <c r="AT31" s="89" t="s">
        <v>29</v>
      </c>
      <c r="AU31" s="91"/>
      <c r="AV31" s="4"/>
      <c r="AW31" s="48" t="s">
        <v>29</v>
      </c>
      <c r="AX31" s="13"/>
      <c r="BB31" s="24">
        <f t="shared" si="0"/>
        <v>25</v>
      </c>
      <c r="BC31" s="25">
        <f>COUNTIF(E29:X29,0)</f>
        <v>12</v>
      </c>
      <c r="BD31" s="25">
        <f>COUNTIF(AA29:AS29,0)</f>
        <v>13</v>
      </c>
      <c r="BE31" s="26"/>
      <c r="BF31" s="24">
        <f t="shared" si="1"/>
        <v>4</v>
      </c>
      <c r="BG31" s="25">
        <f>COUNTIF(E29:X29,1)</f>
        <v>2</v>
      </c>
      <c r="BH31" s="25">
        <f>COUNTIF(AA29:AS29,1)</f>
        <v>2</v>
      </c>
      <c r="BI31" s="26"/>
      <c r="BJ31" s="24">
        <f t="shared" si="2"/>
        <v>1</v>
      </c>
      <c r="BK31" s="25">
        <f>COUNTIF(E29:X29,2)</f>
        <v>0</v>
      </c>
      <c r="BL31" s="25">
        <f>COUNTIF(AA29:AS29,2)</f>
        <v>1</v>
      </c>
      <c r="BM31" s="26"/>
      <c r="BN31" s="24">
        <f t="shared" si="3"/>
        <v>4</v>
      </c>
      <c r="BO31" s="25">
        <f>COUNTIF(E29:X29,3)</f>
        <v>3</v>
      </c>
      <c r="BP31" s="25">
        <f>COUNTIF(AA29:AS29,3)</f>
        <v>1</v>
      </c>
    </row>
    <row r="32" spans="1:68" s="1" customFormat="1" ht="14.1" customHeight="1" thickBot="1" x14ac:dyDescent="0.25">
      <c r="AX32" s="13"/>
      <c r="BB32" s="24"/>
      <c r="BC32" s="25"/>
      <c r="BD32" s="25"/>
      <c r="BE32" s="26"/>
      <c r="BF32" s="24"/>
      <c r="BG32" s="25"/>
      <c r="BH32" s="25"/>
      <c r="BI32" s="26"/>
      <c r="BJ32" s="24"/>
      <c r="BK32" s="25"/>
      <c r="BL32" s="25"/>
      <c r="BM32" s="26"/>
      <c r="BN32" s="24"/>
      <c r="BO32" s="25"/>
      <c r="BP32" s="25"/>
    </row>
    <row r="33" spans="1:68" s="1" customFormat="1" ht="14.1" customHeight="1" thickBot="1" x14ac:dyDescent="0.25">
      <c r="A33" s="60">
        <v>43</v>
      </c>
      <c r="B33" s="59" t="s">
        <v>107</v>
      </c>
      <c r="C33" s="60" t="s">
        <v>23</v>
      </c>
      <c r="D33" s="60" t="s">
        <v>124</v>
      </c>
      <c r="E33" s="62">
        <v>0</v>
      </c>
      <c r="F33" s="60">
        <v>0</v>
      </c>
      <c r="G33" s="60">
        <v>1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2</v>
      </c>
      <c r="P33" s="60">
        <v>1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123">
        <v>0</v>
      </c>
      <c r="X33" s="64">
        <v>0</v>
      </c>
      <c r="Y33" s="91">
        <f>SUM(E33:X33)</f>
        <v>4</v>
      </c>
      <c r="Z33" s="62">
        <v>0</v>
      </c>
      <c r="AA33" s="60">
        <v>0</v>
      </c>
      <c r="AB33" s="60">
        <v>1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1</v>
      </c>
      <c r="AK33" s="60">
        <v>2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4">
        <v>0</v>
      </c>
      <c r="AT33" s="89">
        <f>SUM(Z33:AS33)</f>
        <v>4</v>
      </c>
      <c r="AU33" s="88"/>
      <c r="AV33" s="66"/>
      <c r="AW33" s="48">
        <f>SUM(AT33,Y33)</f>
        <v>8</v>
      </c>
      <c r="AX33" s="13"/>
      <c r="BB33" s="24"/>
      <c r="BC33" s="25"/>
      <c r="BD33" s="25"/>
      <c r="BE33" s="26"/>
      <c r="BF33" s="24"/>
      <c r="BG33" s="25"/>
      <c r="BH33" s="25"/>
      <c r="BI33" s="26"/>
      <c r="BJ33" s="24"/>
      <c r="BK33" s="25"/>
      <c r="BL33" s="25"/>
      <c r="BM33" s="26"/>
      <c r="BN33" s="24"/>
      <c r="BO33" s="25"/>
      <c r="BP33" s="25"/>
    </row>
    <row r="34" spans="1:68" s="1" customFormat="1" ht="14.1" customHeight="1" thickBot="1" x14ac:dyDescent="0.25">
      <c r="A34" s="60">
        <v>32</v>
      </c>
      <c r="B34" s="59" t="s">
        <v>95</v>
      </c>
      <c r="C34" s="60" t="s">
        <v>23</v>
      </c>
      <c r="D34" s="60" t="s">
        <v>124</v>
      </c>
      <c r="E34" s="62">
        <v>0</v>
      </c>
      <c r="F34" s="60">
        <v>2</v>
      </c>
      <c r="G34" s="60">
        <v>3</v>
      </c>
      <c r="H34" s="60">
        <v>0</v>
      </c>
      <c r="I34" s="60">
        <v>1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1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4">
        <v>0</v>
      </c>
      <c r="Y34" s="91">
        <f>SUM(E34:X34)</f>
        <v>7</v>
      </c>
      <c r="Z34" s="62">
        <v>0</v>
      </c>
      <c r="AA34" s="60">
        <v>0</v>
      </c>
      <c r="AB34" s="60">
        <v>3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4">
        <v>0</v>
      </c>
      <c r="AT34" s="89">
        <f>SUM(Z34:AS34)</f>
        <v>3</v>
      </c>
      <c r="AU34" s="88"/>
      <c r="AV34" s="4"/>
      <c r="AW34" s="48">
        <f>SUM(AT34,Y34)</f>
        <v>10</v>
      </c>
      <c r="AX34" s="13"/>
      <c r="BB34" s="24"/>
      <c r="BC34" s="25"/>
      <c r="BD34" s="25"/>
      <c r="BE34" s="26"/>
      <c r="BF34" s="24"/>
      <c r="BG34" s="25"/>
      <c r="BH34" s="25"/>
      <c r="BI34" s="26"/>
      <c r="BJ34" s="24"/>
      <c r="BK34" s="25"/>
      <c r="BL34" s="25"/>
      <c r="BM34" s="26"/>
      <c r="BN34" s="24"/>
      <c r="BO34" s="25"/>
      <c r="BP34" s="25"/>
    </row>
    <row r="35" spans="1:68" s="1" customFormat="1" ht="14.1" customHeight="1" thickBot="1" x14ac:dyDescent="0.25">
      <c r="A35" s="60">
        <v>40</v>
      </c>
      <c r="B35" s="59" t="s">
        <v>105</v>
      </c>
      <c r="C35" s="60" t="s">
        <v>23</v>
      </c>
      <c r="D35" s="60" t="s">
        <v>124</v>
      </c>
      <c r="E35" s="62">
        <v>0</v>
      </c>
      <c r="F35" s="60">
        <v>0</v>
      </c>
      <c r="G35" s="60">
        <v>3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5</v>
      </c>
      <c r="U35" s="60">
        <v>0</v>
      </c>
      <c r="V35" s="60">
        <v>0</v>
      </c>
      <c r="W35" s="123">
        <v>0</v>
      </c>
      <c r="X35" s="64">
        <v>0</v>
      </c>
      <c r="Y35" s="91">
        <f>SUM(E35:X35)</f>
        <v>8</v>
      </c>
      <c r="Z35" s="62">
        <v>0</v>
      </c>
      <c r="AA35" s="60">
        <v>0</v>
      </c>
      <c r="AB35" s="60">
        <v>3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4">
        <v>0</v>
      </c>
      <c r="AT35" s="89">
        <f>SUM(Z35:AS35)</f>
        <v>3</v>
      </c>
      <c r="AU35" s="88"/>
      <c r="AV35" s="4"/>
      <c r="AW35" s="48">
        <f>SUM(AT35,Y35)</f>
        <v>11</v>
      </c>
      <c r="AX35" s="13"/>
      <c r="BB35" s="24"/>
      <c r="BC35" s="25"/>
      <c r="BD35" s="25"/>
      <c r="BE35" s="26"/>
      <c r="BF35" s="24"/>
      <c r="BG35" s="25"/>
      <c r="BH35" s="25"/>
      <c r="BI35" s="26"/>
      <c r="BJ35" s="24"/>
      <c r="BK35" s="25"/>
      <c r="BL35" s="25"/>
      <c r="BM35" s="26"/>
      <c r="BN35" s="24"/>
      <c r="BO35" s="25"/>
      <c r="BP35" s="25"/>
    </row>
    <row r="36" spans="1:68" s="1" customFormat="1" ht="14.1" customHeight="1" thickBot="1" x14ac:dyDescent="0.25">
      <c r="A36" s="60">
        <v>33</v>
      </c>
      <c r="B36" s="59" t="s">
        <v>78</v>
      </c>
      <c r="C36" s="60" t="s">
        <v>23</v>
      </c>
      <c r="D36" s="60" t="s">
        <v>124</v>
      </c>
      <c r="E36" s="62">
        <v>0</v>
      </c>
      <c r="F36" s="60">
        <v>0</v>
      </c>
      <c r="G36" s="60">
        <v>3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3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</v>
      </c>
      <c r="X36" s="64">
        <v>0</v>
      </c>
      <c r="Y36" s="91">
        <f>SUM(E36:X36)</f>
        <v>7</v>
      </c>
      <c r="Z36" s="122">
        <v>1</v>
      </c>
      <c r="AA36" s="60">
        <v>1</v>
      </c>
      <c r="AB36" s="60">
        <v>3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5</v>
      </c>
      <c r="AL36" s="60">
        <v>1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4">
        <v>0</v>
      </c>
      <c r="AT36" s="89">
        <f>SUM(Z36:AS36)</f>
        <v>11</v>
      </c>
      <c r="AU36" s="92"/>
      <c r="AV36" s="4"/>
      <c r="AW36" s="48">
        <f>SUM(AT36,Y36)</f>
        <v>18</v>
      </c>
      <c r="AX36" s="13"/>
      <c r="BB36" s="24"/>
      <c r="BC36" s="25"/>
      <c r="BD36" s="25"/>
      <c r="BE36" s="26"/>
      <c r="BF36" s="24"/>
      <c r="BG36" s="25"/>
      <c r="BH36" s="25"/>
      <c r="BI36" s="26"/>
      <c r="BJ36" s="24"/>
      <c r="BK36" s="25"/>
      <c r="BL36" s="25"/>
      <c r="BM36" s="26"/>
      <c r="BN36" s="24"/>
      <c r="BO36" s="25"/>
      <c r="BP36" s="25"/>
    </row>
    <row r="37" spans="1:68" s="1" customFormat="1" ht="14.1" customHeight="1" thickBot="1" x14ac:dyDescent="0.25">
      <c r="A37" s="60">
        <v>35</v>
      </c>
      <c r="B37" s="59" t="s">
        <v>103</v>
      </c>
      <c r="C37" s="60" t="s">
        <v>23</v>
      </c>
      <c r="D37" s="60" t="s">
        <v>124</v>
      </c>
      <c r="E37" s="62">
        <v>0</v>
      </c>
      <c r="F37" s="60">
        <v>0</v>
      </c>
      <c r="G37" s="60">
        <v>3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1</v>
      </c>
      <c r="N37" s="60">
        <v>0</v>
      </c>
      <c r="O37" s="60">
        <v>1</v>
      </c>
      <c r="P37" s="60">
        <v>2</v>
      </c>
      <c r="Q37" s="60">
        <v>1</v>
      </c>
      <c r="R37" s="60">
        <v>0</v>
      </c>
      <c r="S37" s="60">
        <v>0</v>
      </c>
      <c r="T37" s="60">
        <v>0</v>
      </c>
      <c r="U37" s="60">
        <v>0</v>
      </c>
      <c r="V37" s="60">
        <v>1</v>
      </c>
      <c r="W37" s="123">
        <v>0</v>
      </c>
      <c r="X37" s="64">
        <v>0</v>
      </c>
      <c r="Y37" s="91">
        <f>SUM(E37:X37)</f>
        <v>9</v>
      </c>
      <c r="Z37" s="62">
        <v>0</v>
      </c>
      <c r="AA37" s="60">
        <v>0</v>
      </c>
      <c r="AB37" s="60">
        <v>5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3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1</v>
      </c>
      <c r="AR37" s="60">
        <v>2</v>
      </c>
      <c r="AS37" s="64">
        <v>0</v>
      </c>
      <c r="AT37" s="89">
        <f>SUM(Z37:AS37)</f>
        <v>11</v>
      </c>
      <c r="AU37" s="70"/>
      <c r="AV37" s="4"/>
      <c r="AW37" s="48">
        <f>SUM(AT37,Y37)</f>
        <v>20</v>
      </c>
      <c r="AX37" s="13"/>
      <c r="BB37" s="24"/>
      <c r="BC37" s="25"/>
      <c r="BD37" s="25"/>
      <c r="BE37" s="26"/>
      <c r="BF37" s="24"/>
      <c r="BG37" s="25"/>
      <c r="BH37" s="25"/>
      <c r="BI37" s="26"/>
      <c r="BJ37" s="24"/>
      <c r="BK37" s="25"/>
      <c r="BL37" s="25"/>
      <c r="BM37" s="26"/>
      <c r="BN37" s="24"/>
      <c r="BO37" s="25"/>
      <c r="BP37" s="25"/>
    </row>
    <row r="38" spans="1:68" s="1" customFormat="1" ht="14.1" customHeight="1" thickBot="1" x14ac:dyDescent="0.25">
      <c r="A38" s="69">
        <v>28</v>
      </c>
      <c r="B38" s="72" t="s">
        <v>67</v>
      </c>
      <c r="C38" s="69" t="s">
        <v>23</v>
      </c>
      <c r="D38" s="69" t="s">
        <v>124</v>
      </c>
      <c r="E38" s="68">
        <v>0</v>
      </c>
      <c r="F38" s="69">
        <v>3</v>
      </c>
      <c r="G38" s="69">
        <v>3</v>
      </c>
      <c r="H38" s="69">
        <v>0</v>
      </c>
      <c r="I38" s="69">
        <v>2</v>
      </c>
      <c r="J38" s="69">
        <v>0</v>
      </c>
      <c r="K38" s="69">
        <v>0</v>
      </c>
      <c r="L38" s="69">
        <v>0</v>
      </c>
      <c r="M38" s="69">
        <v>1</v>
      </c>
      <c r="N38" s="69">
        <v>0</v>
      </c>
      <c r="O38" s="69">
        <v>1</v>
      </c>
      <c r="P38" s="69">
        <v>3</v>
      </c>
      <c r="Q38" s="69">
        <v>0</v>
      </c>
      <c r="R38" s="69">
        <v>0</v>
      </c>
      <c r="S38" s="69">
        <v>0</v>
      </c>
      <c r="T38" s="69">
        <v>0</v>
      </c>
      <c r="U38" s="69">
        <v>5</v>
      </c>
      <c r="V38" s="69">
        <v>0</v>
      </c>
      <c r="W38" s="69">
        <v>2</v>
      </c>
      <c r="X38" s="73">
        <v>0</v>
      </c>
      <c r="Y38" s="91">
        <f>SUM(E38:X38)</f>
        <v>20</v>
      </c>
      <c r="Z38" s="96">
        <v>1</v>
      </c>
      <c r="AA38" s="69">
        <v>0</v>
      </c>
      <c r="AB38" s="69">
        <v>3</v>
      </c>
      <c r="AC38" s="69">
        <v>0</v>
      </c>
      <c r="AD38" s="69">
        <v>1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3</v>
      </c>
      <c r="AL38" s="69">
        <v>1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73">
        <v>0</v>
      </c>
      <c r="AT38" s="89">
        <f>SUM(Z38:AS38)</f>
        <v>9</v>
      </c>
      <c r="AU38" s="92"/>
      <c r="AV38" s="4"/>
      <c r="AW38" s="48">
        <f>SUM(AT38,Y38)</f>
        <v>29</v>
      </c>
      <c r="AX38" s="13"/>
      <c r="BB38" s="24"/>
      <c r="BC38" s="25"/>
      <c r="BD38" s="25"/>
      <c r="BE38" s="26"/>
      <c r="BF38" s="24"/>
      <c r="BG38" s="25"/>
      <c r="BH38" s="25"/>
      <c r="BI38" s="26"/>
      <c r="BJ38" s="24"/>
      <c r="BK38" s="25"/>
      <c r="BL38" s="25"/>
      <c r="BM38" s="26"/>
      <c r="BN38" s="24"/>
      <c r="BO38" s="25"/>
      <c r="BP38" s="25"/>
    </row>
    <row r="39" spans="1:68" s="1" customFormat="1" ht="14.1" customHeight="1" thickBot="1" x14ac:dyDescent="0.25">
      <c r="A39" s="69">
        <v>41</v>
      </c>
      <c r="B39" s="72" t="s">
        <v>71</v>
      </c>
      <c r="C39" s="69" t="s">
        <v>23</v>
      </c>
      <c r="D39" s="69" t="s">
        <v>124</v>
      </c>
      <c r="E39" s="68">
        <v>0</v>
      </c>
      <c r="F39" s="69">
        <v>2</v>
      </c>
      <c r="G39" s="69">
        <v>3</v>
      </c>
      <c r="H39" s="69">
        <v>0</v>
      </c>
      <c r="I39" s="69">
        <v>5</v>
      </c>
      <c r="J39" s="69">
        <v>0</v>
      </c>
      <c r="K39" s="69">
        <v>0</v>
      </c>
      <c r="L39" s="69">
        <v>0</v>
      </c>
      <c r="M39" s="69">
        <v>1</v>
      </c>
      <c r="N39" s="69">
        <v>0</v>
      </c>
      <c r="O39" s="69">
        <v>0</v>
      </c>
      <c r="P39" s="69">
        <v>5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1</v>
      </c>
      <c r="W39" s="69">
        <v>0</v>
      </c>
      <c r="X39" s="73">
        <v>0</v>
      </c>
      <c r="Y39" s="91">
        <f>SUM(E39:X39)</f>
        <v>17</v>
      </c>
      <c r="Z39" s="96">
        <v>1</v>
      </c>
      <c r="AA39" s="69">
        <v>0</v>
      </c>
      <c r="AB39" s="69">
        <v>5</v>
      </c>
      <c r="AC39" s="69">
        <v>0</v>
      </c>
      <c r="AD39" s="69">
        <v>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1</v>
      </c>
      <c r="AK39" s="69">
        <v>2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1</v>
      </c>
      <c r="AR39" s="69">
        <v>0</v>
      </c>
      <c r="AS39" s="73">
        <v>0</v>
      </c>
      <c r="AT39" s="89">
        <f>SUM(Z39:AS39)</f>
        <v>15</v>
      </c>
      <c r="AU39" s="88"/>
      <c r="AV39" s="4"/>
      <c r="AW39" s="48">
        <f>SUM(AT39,Y39)</f>
        <v>32</v>
      </c>
      <c r="AX39" s="13"/>
      <c r="BB39" s="24"/>
      <c r="BC39" s="25"/>
      <c r="BD39" s="25"/>
      <c r="BE39" s="26"/>
      <c r="BF39" s="24"/>
      <c r="BG39" s="25"/>
      <c r="BH39" s="25"/>
      <c r="BI39" s="26"/>
      <c r="BJ39" s="24"/>
      <c r="BK39" s="25"/>
      <c r="BL39" s="25"/>
      <c r="BM39" s="26"/>
      <c r="BN39" s="24"/>
      <c r="BO39" s="25"/>
      <c r="BP39" s="25"/>
    </row>
    <row r="40" spans="1:68" s="1" customFormat="1" ht="14.1" customHeight="1" thickBot="1" x14ac:dyDescent="0.25">
      <c r="A40" s="60">
        <v>29</v>
      </c>
      <c r="B40" s="59" t="s">
        <v>99</v>
      </c>
      <c r="C40" s="60" t="s">
        <v>23</v>
      </c>
      <c r="D40" s="60" t="s">
        <v>124</v>
      </c>
      <c r="E40" s="62">
        <v>1</v>
      </c>
      <c r="F40" s="60">
        <v>1</v>
      </c>
      <c r="G40" s="60">
        <v>3</v>
      </c>
      <c r="H40" s="60">
        <v>0</v>
      </c>
      <c r="I40" s="60">
        <v>2</v>
      </c>
      <c r="J40" s="60">
        <v>0</v>
      </c>
      <c r="K40" s="60">
        <v>1</v>
      </c>
      <c r="L40" s="60">
        <v>0</v>
      </c>
      <c r="M40" s="60">
        <v>2</v>
      </c>
      <c r="N40" s="60">
        <v>0</v>
      </c>
      <c r="O40" s="60">
        <v>5</v>
      </c>
      <c r="P40" s="60">
        <v>1</v>
      </c>
      <c r="Q40" s="60">
        <v>5</v>
      </c>
      <c r="R40" s="60">
        <v>5</v>
      </c>
      <c r="S40" s="60">
        <v>0</v>
      </c>
      <c r="T40" s="60">
        <v>0</v>
      </c>
      <c r="U40" s="60">
        <v>2</v>
      </c>
      <c r="V40" s="60">
        <v>1</v>
      </c>
      <c r="W40" s="60">
        <v>0</v>
      </c>
      <c r="X40" s="64">
        <v>2</v>
      </c>
      <c r="Y40" s="91">
        <f>SUM(E40:X40)</f>
        <v>31</v>
      </c>
      <c r="Z40" s="122">
        <v>0</v>
      </c>
      <c r="AA40" s="60">
        <v>1</v>
      </c>
      <c r="AB40" s="60">
        <v>3</v>
      </c>
      <c r="AC40" s="60">
        <v>0</v>
      </c>
      <c r="AD40" s="60">
        <v>0</v>
      </c>
      <c r="AE40" s="60">
        <v>0</v>
      </c>
      <c r="AF40" s="60">
        <v>0</v>
      </c>
      <c r="AG40" s="60">
        <v>1</v>
      </c>
      <c r="AH40" s="60">
        <v>0</v>
      </c>
      <c r="AI40" s="60">
        <v>0</v>
      </c>
      <c r="AJ40" s="60">
        <v>1</v>
      </c>
      <c r="AK40" s="60">
        <v>2</v>
      </c>
      <c r="AL40" s="60">
        <v>1</v>
      </c>
      <c r="AM40" s="60">
        <v>1</v>
      </c>
      <c r="AN40" s="60">
        <v>0</v>
      </c>
      <c r="AO40" s="60">
        <v>0</v>
      </c>
      <c r="AP40" s="60">
        <v>0</v>
      </c>
      <c r="AQ40" s="60">
        <v>1</v>
      </c>
      <c r="AR40" s="60">
        <v>0</v>
      </c>
      <c r="AS40" s="64">
        <v>0</v>
      </c>
      <c r="AT40" s="89">
        <f>SUM(Z40:AS40)</f>
        <v>11</v>
      </c>
      <c r="AU40" s="92"/>
      <c r="AV40" s="4"/>
      <c r="AW40" s="48">
        <f>SUM(AT40,Y40)</f>
        <v>42</v>
      </c>
      <c r="AX40" s="13"/>
      <c r="BB40" s="24"/>
      <c r="BC40" s="25"/>
      <c r="BD40" s="25"/>
      <c r="BE40" s="26"/>
      <c r="BF40" s="24"/>
      <c r="BG40" s="25"/>
      <c r="BH40" s="25"/>
      <c r="BI40" s="26"/>
      <c r="BJ40" s="24"/>
      <c r="BK40" s="25"/>
      <c r="BL40" s="25"/>
      <c r="BM40" s="26"/>
      <c r="BN40" s="24"/>
      <c r="BO40" s="25"/>
      <c r="BP40" s="25"/>
    </row>
    <row r="41" spans="1:68" s="1" customFormat="1" ht="14.1" customHeight="1" thickBot="1" x14ac:dyDescent="0.25">
      <c r="AX41" s="13"/>
      <c r="BB41" s="24"/>
      <c r="BC41" s="25"/>
      <c r="BD41" s="25"/>
      <c r="BE41" s="26"/>
      <c r="BF41" s="24"/>
      <c r="BG41" s="25"/>
      <c r="BH41" s="25"/>
      <c r="BI41" s="26"/>
      <c r="BJ41" s="24"/>
      <c r="BK41" s="25"/>
      <c r="BL41" s="25"/>
      <c r="BM41" s="26"/>
      <c r="BN41" s="24"/>
      <c r="BO41" s="25"/>
      <c r="BP41" s="25"/>
    </row>
    <row r="42" spans="1:68" s="1" customFormat="1" ht="14.1" customHeight="1" thickBot="1" x14ac:dyDescent="0.25">
      <c r="A42" s="60">
        <v>55</v>
      </c>
      <c r="B42" s="59" t="s">
        <v>114</v>
      </c>
      <c r="C42" s="60" t="s">
        <v>62</v>
      </c>
      <c r="D42" s="60" t="s">
        <v>77</v>
      </c>
      <c r="E42" s="60">
        <v>0</v>
      </c>
      <c r="F42" s="60">
        <v>0</v>
      </c>
      <c r="G42" s="60">
        <v>0</v>
      </c>
      <c r="H42" s="60">
        <v>0</v>
      </c>
      <c r="I42" s="60">
        <v>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3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123">
        <v>0</v>
      </c>
      <c r="X42" s="64">
        <v>0</v>
      </c>
      <c r="Y42" s="91">
        <f>SUM(E42:X42)</f>
        <v>4</v>
      </c>
      <c r="Z42" s="62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4">
        <v>0</v>
      </c>
      <c r="AT42" s="89">
        <f>SUM(Z42:AS42)</f>
        <v>0</v>
      </c>
      <c r="AU42" s="88"/>
      <c r="AV42" s="4"/>
      <c r="AW42" s="139">
        <f>SUM(AT42,Y42)</f>
        <v>4</v>
      </c>
      <c r="AX42" s="13"/>
      <c r="BB42" s="24"/>
      <c r="BC42" s="25"/>
      <c r="BD42" s="25"/>
      <c r="BE42" s="26"/>
      <c r="BF42" s="24"/>
      <c r="BG42" s="25"/>
      <c r="BH42" s="25"/>
      <c r="BI42" s="26"/>
      <c r="BJ42" s="24"/>
      <c r="BK42" s="25"/>
      <c r="BL42" s="25"/>
      <c r="BM42" s="26"/>
      <c r="BN42" s="24"/>
      <c r="BO42" s="25"/>
      <c r="BP42" s="25"/>
    </row>
    <row r="43" spans="1:68" s="1" customFormat="1" ht="14.1" customHeight="1" thickBot="1" x14ac:dyDescent="0.25">
      <c r="A43" s="60">
        <v>54</v>
      </c>
      <c r="B43" s="59" t="s">
        <v>113</v>
      </c>
      <c r="C43" s="60" t="s">
        <v>62</v>
      </c>
      <c r="D43" s="60" t="s">
        <v>77</v>
      </c>
      <c r="E43" s="60">
        <v>3</v>
      </c>
      <c r="F43" s="60">
        <v>1</v>
      </c>
      <c r="G43" s="60">
        <v>1</v>
      </c>
      <c r="H43" s="60">
        <v>0</v>
      </c>
      <c r="I43" s="60">
        <v>0</v>
      </c>
      <c r="J43" s="60">
        <v>0</v>
      </c>
      <c r="K43" s="60">
        <v>2</v>
      </c>
      <c r="L43" s="60">
        <v>0</v>
      </c>
      <c r="M43" s="60">
        <v>0</v>
      </c>
      <c r="N43" s="60">
        <v>0</v>
      </c>
      <c r="O43" s="60">
        <v>0</v>
      </c>
      <c r="P43" s="60">
        <v>1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123">
        <v>0</v>
      </c>
      <c r="X43" s="64">
        <v>0</v>
      </c>
      <c r="Y43" s="91">
        <f>SUM(E43:X43)</f>
        <v>8</v>
      </c>
      <c r="Z43" s="62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1</v>
      </c>
      <c r="AQ43" s="60">
        <v>0</v>
      </c>
      <c r="AR43" s="60">
        <v>0</v>
      </c>
      <c r="AS43" s="64">
        <v>0</v>
      </c>
      <c r="AT43" s="89">
        <f>SUM(Z43:AS43)</f>
        <v>1</v>
      </c>
      <c r="AU43" s="88"/>
      <c r="AV43" s="4"/>
      <c r="AW43" s="139">
        <f>SUM(AT43,Y43)</f>
        <v>9</v>
      </c>
      <c r="AX43" s="13"/>
      <c r="BB43" s="24"/>
      <c r="BC43" s="25"/>
      <c r="BD43" s="25"/>
      <c r="BE43" s="26"/>
      <c r="BF43" s="24"/>
      <c r="BG43" s="25"/>
      <c r="BH43" s="25"/>
      <c r="BI43" s="26"/>
      <c r="BJ43" s="24"/>
      <c r="BK43" s="25"/>
      <c r="BL43" s="25"/>
      <c r="BM43" s="26"/>
      <c r="BN43" s="24"/>
      <c r="BO43" s="25"/>
      <c r="BP43" s="25"/>
    </row>
    <row r="44" spans="1:68" s="1" customFormat="1" ht="14.1" customHeight="1" thickBot="1" x14ac:dyDescent="0.25">
      <c r="A44" s="60">
        <v>56</v>
      </c>
      <c r="B44" s="59" t="s">
        <v>119</v>
      </c>
      <c r="C44" s="60" t="s">
        <v>62</v>
      </c>
      <c r="D44" s="60" t="s">
        <v>77</v>
      </c>
      <c r="E44" s="60">
        <v>2</v>
      </c>
      <c r="F44" s="60">
        <v>2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2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123">
        <v>0</v>
      </c>
      <c r="X44" s="64">
        <v>0</v>
      </c>
      <c r="Y44" s="91">
        <f>SUM(E44:X44)</f>
        <v>6</v>
      </c>
      <c r="Z44" s="62">
        <v>1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5</v>
      </c>
      <c r="AK44" s="60">
        <v>0</v>
      </c>
      <c r="AL44" s="60">
        <v>1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4">
        <v>0</v>
      </c>
      <c r="AT44" s="89">
        <f>SUM(Z44:AS44)</f>
        <v>7</v>
      </c>
      <c r="AU44" s="88"/>
      <c r="AV44" s="4"/>
      <c r="AW44" s="139">
        <f>SUM(AT44,Y44)</f>
        <v>13</v>
      </c>
      <c r="AX44" s="13"/>
      <c r="BB44" s="24"/>
      <c r="BC44" s="25"/>
      <c r="BD44" s="25"/>
      <c r="BE44" s="26"/>
      <c r="BF44" s="24"/>
      <c r="BG44" s="25"/>
      <c r="BH44" s="25"/>
      <c r="BI44" s="26"/>
      <c r="BJ44" s="24"/>
      <c r="BK44" s="25"/>
      <c r="BL44" s="25"/>
      <c r="BM44" s="26"/>
      <c r="BN44" s="24"/>
      <c r="BO44" s="25"/>
      <c r="BP44" s="25"/>
    </row>
    <row r="45" spans="1:68" s="1" customFormat="1" ht="14.1" customHeight="1" thickBot="1" x14ac:dyDescent="0.25">
      <c r="A45" s="60">
        <v>52</v>
      </c>
      <c r="B45" s="59" t="s">
        <v>104</v>
      </c>
      <c r="C45" s="60" t="s">
        <v>62</v>
      </c>
      <c r="D45" s="60" t="s">
        <v>77</v>
      </c>
      <c r="E45" s="60">
        <v>0</v>
      </c>
      <c r="F45" s="60">
        <v>2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123">
        <v>0</v>
      </c>
      <c r="X45" s="64">
        <v>0</v>
      </c>
      <c r="Y45" s="91">
        <f>SUM(E45:X45)</f>
        <v>3</v>
      </c>
      <c r="Z45" s="62">
        <v>0</v>
      </c>
      <c r="AA45" s="60">
        <v>0</v>
      </c>
      <c r="AB45" s="60">
        <v>0</v>
      </c>
      <c r="AC45" s="60">
        <v>0</v>
      </c>
      <c r="AD45" s="60">
        <v>5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1</v>
      </c>
      <c r="AL45" s="60">
        <v>1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5</v>
      </c>
      <c r="AS45" s="64">
        <v>0</v>
      </c>
      <c r="AT45" s="89">
        <f>SUM(Z45:AS45)</f>
        <v>12</v>
      </c>
      <c r="AU45" s="88"/>
      <c r="AV45" s="4"/>
      <c r="AW45" s="139">
        <f>SUM(AT45,Y45)</f>
        <v>15</v>
      </c>
      <c r="AX45" s="13"/>
      <c r="BB45" s="24"/>
      <c r="BC45" s="25"/>
      <c r="BD45" s="25"/>
      <c r="BE45" s="26"/>
      <c r="BF45" s="24"/>
      <c r="BG45" s="25"/>
      <c r="BH45" s="25"/>
      <c r="BI45" s="26"/>
      <c r="BJ45" s="24"/>
      <c r="BK45" s="25"/>
      <c r="BL45" s="25"/>
      <c r="BM45" s="26"/>
      <c r="BN45" s="24"/>
      <c r="BO45" s="25"/>
      <c r="BP45" s="25"/>
    </row>
    <row r="46" spans="1:68" s="1" customFormat="1" ht="14.1" customHeight="1" thickBot="1" x14ac:dyDescent="0.25">
      <c r="A46" s="69">
        <v>47</v>
      </c>
      <c r="B46" s="72" t="s">
        <v>75</v>
      </c>
      <c r="C46" s="69" t="s">
        <v>62</v>
      </c>
      <c r="D46" s="69" t="s">
        <v>77</v>
      </c>
      <c r="E46" s="68">
        <v>1</v>
      </c>
      <c r="F46" s="69">
        <v>0</v>
      </c>
      <c r="G46" s="69">
        <v>3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1</v>
      </c>
      <c r="N46" s="69">
        <v>0</v>
      </c>
      <c r="O46" s="69">
        <v>0</v>
      </c>
      <c r="P46" s="69">
        <v>1</v>
      </c>
      <c r="Q46" s="69">
        <v>5</v>
      </c>
      <c r="R46" s="69">
        <v>0</v>
      </c>
      <c r="S46" s="69">
        <v>0</v>
      </c>
      <c r="T46" s="69">
        <v>0</v>
      </c>
      <c r="U46" s="69">
        <v>0</v>
      </c>
      <c r="V46" s="69">
        <v>2</v>
      </c>
      <c r="W46" s="69">
        <v>0</v>
      </c>
      <c r="X46" s="73">
        <v>0</v>
      </c>
      <c r="Y46" s="91">
        <f>SUM(E46:X46)</f>
        <v>13</v>
      </c>
      <c r="Z46" s="96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1</v>
      </c>
      <c r="AK46" s="69">
        <v>1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2</v>
      </c>
      <c r="AR46" s="69">
        <v>0</v>
      </c>
      <c r="AS46" s="73">
        <v>0</v>
      </c>
      <c r="AT46" s="89">
        <f>SUM(Z46:AS46)</f>
        <v>4</v>
      </c>
      <c r="AU46" s="92"/>
      <c r="AV46" s="4"/>
      <c r="AW46" s="48">
        <f>SUM(AT46,Y46)</f>
        <v>17</v>
      </c>
      <c r="AX46" s="13"/>
      <c r="BB46" s="24"/>
      <c r="BC46" s="25"/>
      <c r="BD46" s="25"/>
      <c r="BE46" s="26"/>
      <c r="BF46" s="24"/>
      <c r="BG46" s="25"/>
      <c r="BH46" s="25"/>
      <c r="BI46" s="26"/>
      <c r="BJ46" s="24"/>
      <c r="BK46" s="25"/>
      <c r="BL46" s="25"/>
      <c r="BM46" s="26"/>
      <c r="BN46" s="24"/>
      <c r="BO46" s="25"/>
      <c r="BP46" s="25"/>
    </row>
    <row r="47" spans="1:68" s="1" customFormat="1" ht="14.1" customHeight="1" thickBot="1" x14ac:dyDescent="0.25">
      <c r="A47" s="60">
        <v>51</v>
      </c>
      <c r="B47" s="59" t="s">
        <v>93</v>
      </c>
      <c r="C47" s="60" t="s">
        <v>62</v>
      </c>
      <c r="D47" s="60" t="s">
        <v>77</v>
      </c>
      <c r="E47" s="60">
        <v>5</v>
      </c>
      <c r="F47" s="60">
        <v>5</v>
      </c>
      <c r="G47" s="60">
        <v>3</v>
      </c>
      <c r="H47" s="60">
        <v>0</v>
      </c>
      <c r="I47" s="60">
        <v>0</v>
      </c>
      <c r="J47" s="60">
        <v>0</v>
      </c>
      <c r="K47" s="60">
        <v>0</v>
      </c>
      <c r="L47" s="60">
        <v>5</v>
      </c>
      <c r="M47" s="60">
        <v>0</v>
      </c>
      <c r="N47" s="60">
        <v>0</v>
      </c>
      <c r="O47" s="60">
        <v>5</v>
      </c>
      <c r="P47" s="60">
        <v>5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1</v>
      </c>
      <c r="W47" s="123">
        <v>5</v>
      </c>
      <c r="X47" s="64">
        <v>0</v>
      </c>
      <c r="Y47" s="91">
        <f>SUM(E47:X47)</f>
        <v>34</v>
      </c>
      <c r="Z47" s="62">
        <v>3</v>
      </c>
      <c r="AA47" s="60">
        <v>3</v>
      </c>
      <c r="AB47" s="60">
        <v>3</v>
      </c>
      <c r="AC47" s="60">
        <v>0</v>
      </c>
      <c r="AD47" s="60">
        <v>0</v>
      </c>
      <c r="AE47" s="60">
        <v>0</v>
      </c>
      <c r="AF47" s="60">
        <v>1</v>
      </c>
      <c r="AG47" s="60">
        <v>0</v>
      </c>
      <c r="AH47" s="60">
        <v>0</v>
      </c>
      <c r="AI47" s="60">
        <v>0</v>
      </c>
      <c r="AJ47" s="60">
        <v>3</v>
      </c>
      <c r="AK47" s="60">
        <v>5</v>
      </c>
      <c r="AL47" s="60">
        <v>1</v>
      </c>
      <c r="AM47" s="60">
        <v>0</v>
      </c>
      <c r="AN47" s="60">
        <v>0</v>
      </c>
      <c r="AO47" s="60">
        <v>0</v>
      </c>
      <c r="AP47" s="60">
        <v>0</v>
      </c>
      <c r="AQ47" s="60">
        <v>1</v>
      </c>
      <c r="AR47" s="60">
        <v>0</v>
      </c>
      <c r="AS47" s="64">
        <v>0</v>
      </c>
      <c r="AT47" s="89">
        <f>SUM(Z47:AS47)</f>
        <v>20</v>
      </c>
      <c r="AU47" s="88"/>
      <c r="AV47" s="4"/>
      <c r="AW47" s="139">
        <f>SUM(AT47,Y47)</f>
        <v>54</v>
      </c>
      <c r="AX47" s="13"/>
      <c r="BB47" s="24"/>
      <c r="BC47" s="25"/>
      <c r="BD47" s="25"/>
      <c r="BE47" s="26"/>
      <c r="BF47" s="24"/>
      <c r="BG47" s="25"/>
      <c r="BH47" s="25"/>
      <c r="BI47" s="26"/>
      <c r="BJ47" s="24"/>
      <c r="BK47" s="25"/>
      <c r="BL47" s="25"/>
      <c r="BM47" s="26"/>
      <c r="BN47" s="24"/>
      <c r="BO47" s="25"/>
      <c r="BP47" s="25"/>
    </row>
    <row r="48" spans="1:68" s="1" customFormat="1" ht="14.1" customHeight="1" thickBot="1" x14ac:dyDescent="0.25">
      <c r="A48" s="60">
        <v>53</v>
      </c>
      <c r="B48" s="59" t="s">
        <v>112</v>
      </c>
      <c r="C48" s="60" t="s">
        <v>62</v>
      </c>
      <c r="D48" s="60" t="s">
        <v>77</v>
      </c>
      <c r="E48" s="60">
        <v>3</v>
      </c>
      <c r="F48" s="60">
        <v>3</v>
      </c>
      <c r="G48" s="60">
        <v>3</v>
      </c>
      <c r="H48" s="60">
        <v>0</v>
      </c>
      <c r="I48" s="60">
        <v>2</v>
      </c>
      <c r="J48" s="60">
        <v>3</v>
      </c>
      <c r="K48" s="60">
        <v>5</v>
      </c>
      <c r="L48" s="60">
        <v>0</v>
      </c>
      <c r="M48" s="60">
        <v>0</v>
      </c>
      <c r="N48" s="60">
        <v>0</v>
      </c>
      <c r="O48" s="60">
        <v>3</v>
      </c>
      <c r="P48" s="60">
        <v>3</v>
      </c>
      <c r="Q48" s="60">
        <v>5</v>
      </c>
      <c r="R48" s="60">
        <v>0</v>
      </c>
      <c r="S48" s="60">
        <v>2</v>
      </c>
      <c r="T48" s="60">
        <v>0</v>
      </c>
      <c r="U48" s="60">
        <v>2</v>
      </c>
      <c r="V48" s="60">
        <v>0</v>
      </c>
      <c r="W48" s="123">
        <v>0</v>
      </c>
      <c r="X48" s="64">
        <v>0</v>
      </c>
      <c r="Y48" s="91">
        <f>SUM(E48:X48)</f>
        <v>34</v>
      </c>
      <c r="Z48" s="62">
        <v>3</v>
      </c>
      <c r="AA48" s="60">
        <v>3</v>
      </c>
      <c r="AB48" s="60">
        <v>3</v>
      </c>
      <c r="AC48" s="60">
        <v>0</v>
      </c>
      <c r="AD48" s="60">
        <v>2</v>
      </c>
      <c r="AE48" s="60">
        <v>2</v>
      </c>
      <c r="AF48" s="60">
        <v>0</v>
      </c>
      <c r="AG48" s="60">
        <v>0</v>
      </c>
      <c r="AH48" s="60">
        <v>0</v>
      </c>
      <c r="AI48" s="60">
        <v>0</v>
      </c>
      <c r="AJ48" s="60">
        <v>3</v>
      </c>
      <c r="AK48" s="60">
        <v>0</v>
      </c>
      <c r="AL48" s="60">
        <v>3</v>
      </c>
      <c r="AM48" s="60">
        <v>3</v>
      </c>
      <c r="AN48" s="60">
        <v>2</v>
      </c>
      <c r="AO48" s="60">
        <v>0</v>
      </c>
      <c r="AP48" s="60">
        <v>2</v>
      </c>
      <c r="AQ48" s="60">
        <v>0</v>
      </c>
      <c r="AR48" s="60">
        <v>0</v>
      </c>
      <c r="AS48" s="64">
        <v>0</v>
      </c>
      <c r="AT48" s="89">
        <f>SUM(Z48:AS48)</f>
        <v>26</v>
      </c>
      <c r="AU48" s="88"/>
      <c r="AV48" s="4"/>
      <c r="AW48" s="139">
        <f>SUM(AT48,Y48)</f>
        <v>60</v>
      </c>
      <c r="AX48" s="13"/>
      <c r="BB48" s="24"/>
      <c r="BC48" s="25"/>
      <c r="BD48" s="25"/>
      <c r="BE48" s="26"/>
      <c r="BF48" s="24"/>
      <c r="BG48" s="25"/>
      <c r="BH48" s="25"/>
      <c r="BI48" s="26"/>
      <c r="BJ48" s="24"/>
      <c r="BK48" s="25"/>
      <c r="BL48" s="25"/>
      <c r="BM48" s="26"/>
      <c r="BN48" s="24"/>
      <c r="BO48" s="25"/>
      <c r="BP48" s="25"/>
    </row>
    <row r="49" spans="1:68" s="1" customFormat="1" ht="14.1" customHeight="1" thickBot="1" x14ac:dyDescent="0.25">
      <c r="A49" s="60">
        <v>50</v>
      </c>
      <c r="B49" s="59" t="s">
        <v>85</v>
      </c>
      <c r="C49" s="60" t="s">
        <v>62</v>
      </c>
      <c r="D49" s="60" t="s">
        <v>77</v>
      </c>
      <c r="E49" s="60">
        <v>2</v>
      </c>
      <c r="F49" s="60">
        <v>3</v>
      </c>
      <c r="G49" s="60">
        <v>3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1</v>
      </c>
      <c r="N49" s="60">
        <v>0</v>
      </c>
      <c r="O49" s="60">
        <v>1</v>
      </c>
      <c r="P49" s="60">
        <v>2</v>
      </c>
      <c r="Q49" s="60">
        <v>0</v>
      </c>
      <c r="R49" s="60">
        <v>0</v>
      </c>
      <c r="S49" s="60">
        <v>1</v>
      </c>
      <c r="T49" s="60">
        <v>5</v>
      </c>
      <c r="U49" s="60">
        <v>5</v>
      </c>
      <c r="V49" s="60">
        <v>1</v>
      </c>
      <c r="W49" s="123">
        <v>5</v>
      </c>
      <c r="X49" s="64">
        <v>0</v>
      </c>
      <c r="Y49" s="91">
        <f>SUM(E49:X49)</f>
        <v>29</v>
      </c>
      <c r="Z49" s="62">
        <v>3</v>
      </c>
      <c r="AA49" s="60">
        <v>3</v>
      </c>
      <c r="AB49" s="60">
        <v>3</v>
      </c>
      <c r="AC49" s="60">
        <v>0</v>
      </c>
      <c r="AD49" s="60">
        <v>2</v>
      </c>
      <c r="AE49" s="60">
        <v>3</v>
      </c>
      <c r="AF49" s="60">
        <v>1</v>
      </c>
      <c r="AG49" s="60">
        <v>0</v>
      </c>
      <c r="AH49" s="60">
        <v>0</v>
      </c>
      <c r="AI49" s="60">
        <v>0</v>
      </c>
      <c r="AJ49" s="60">
        <v>2</v>
      </c>
      <c r="AK49" s="60">
        <v>2</v>
      </c>
      <c r="AL49" s="60">
        <v>2</v>
      </c>
      <c r="AM49" s="60">
        <v>0</v>
      </c>
      <c r="AN49" s="60">
        <v>0</v>
      </c>
      <c r="AO49" s="60">
        <v>3</v>
      </c>
      <c r="AP49" s="60">
        <v>2</v>
      </c>
      <c r="AQ49" s="60">
        <v>1</v>
      </c>
      <c r="AR49" s="60">
        <v>5</v>
      </c>
      <c r="AS49" s="64">
        <v>0</v>
      </c>
      <c r="AT49" s="89">
        <f>SUM(Z49:AS49)</f>
        <v>32</v>
      </c>
      <c r="AU49" s="88"/>
      <c r="AV49" s="4"/>
      <c r="AW49" s="139">
        <f>SUM(AT49,Y49)</f>
        <v>61</v>
      </c>
      <c r="AX49" s="13"/>
      <c r="BB49" s="24"/>
      <c r="BC49" s="25"/>
      <c r="BD49" s="25"/>
      <c r="BE49" s="26"/>
      <c r="BF49" s="24"/>
      <c r="BG49" s="25"/>
      <c r="BH49" s="25"/>
      <c r="BI49" s="26"/>
      <c r="BJ49" s="24"/>
      <c r="BK49" s="25"/>
      <c r="BL49" s="25"/>
      <c r="BM49" s="26"/>
      <c r="BN49" s="24"/>
      <c r="BO49" s="25"/>
      <c r="BP49" s="25"/>
    </row>
    <row r="50" spans="1:68" s="1" customFormat="1" ht="14.1" customHeight="1" thickBot="1" x14ac:dyDescent="0.25">
      <c r="A50" s="60">
        <v>49</v>
      </c>
      <c r="B50" s="59" t="s">
        <v>79</v>
      </c>
      <c r="C50" s="60" t="s">
        <v>80</v>
      </c>
      <c r="D50" s="60" t="s">
        <v>77</v>
      </c>
      <c r="E50" s="62">
        <v>5</v>
      </c>
      <c r="F50" s="60">
        <v>5</v>
      </c>
      <c r="G50" s="60">
        <v>3</v>
      </c>
      <c r="H50" s="60">
        <v>0</v>
      </c>
      <c r="I50" s="60">
        <v>1</v>
      </c>
      <c r="J50" s="60">
        <v>1</v>
      </c>
      <c r="K50" s="60">
        <v>0</v>
      </c>
      <c r="L50" s="60">
        <v>0</v>
      </c>
      <c r="M50" s="60">
        <v>5</v>
      </c>
      <c r="N50" s="60">
        <v>0</v>
      </c>
      <c r="O50" s="60">
        <v>5</v>
      </c>
      <c r="P50" s="60">
        <v>5</v>
      </c>
      <c r="Q50" s="60">
        <v>1</v>
      </c>
      <c r="R50" s="60">
        <v>0</v>
      </c>
      <c r="S50" s="60">
        <v>1</v>
      </c>
      <c r="T50" s="60">
        <v>0</v>
      </c>
      <c r="U50" s="60">
        <v>0</v>
      </c>
      <c r="V50" s="60">
        <v>5</v>
      </c>
      <c r="W50" s="123">
        <v>5</v>
      </c>
      <c r="X50" s="64">
        <v>0</v>
      </c>
      <c r="Y50" s="91">
        <f>SUM(E50:X50)</f>
        <v>42</v>
      </c>
      <c r="Z50" s="62">
        <v>5</v>
      </c>
      <c r="AA50" s="60">
        <v>5</v>
      </c>
      <c r="AB50" s="60">
        <v>5</v>
      </c>
      <c r="AC50" s="60">
        <v>0</v>
      </c>
      <c r="AD50" s="60">
        <v>0</v>
      </c>
      <c r="AE50" s="60">
        <v>1</v>
      </c>
      <c r="AF50" s="60">
        <v>3</v>
      </c>
      <c r="AG50" s="60">
        <v>0</v>
      </c>
      <c r="AH50" s="60">
        <v>5</v>
      </c>
      <c r="AI50" s="60">
        <v>0</v>
      </c>
      <c r="AJ50" s="60">
        <v>5</v>
      </c>
      <c r="AK50" s="60">
        <v>3</v>
      </c>
      <c r="AL50" s="60">
        <v>1</v>
      </c>
      <c r="AM50" s="60">
        <v>0</v>
      </c>
      <c r="AN50" s="60">
        <v>0</v>
      </c>
      <c r="AO50" s="60">
        <v>0</v>
      </c>
      <c r="AP50" s="60">
        <v>3</v>
      </c>
      <c r="AQ50" s="60">
        <v>5</v>
      </c>
      <c r="AR50" s="60">
        <v>0</v>
      </c>
      <c r="AS50" s="64">
        <v>0</v>
      </c>
      <c r="AT50" s="89">
        <f>SUM(Z50:AS50)</f>
        <v>41</v>
      </c>
      <c r="AU50" s="88"/>
      <c r="AV50" s="4"/>
      <c r="AW50" s="48">
        <f>SUM(AT50,Y50)</f>
        <v>83</v>
      </c>
      <c r="AX50" s="13"/>
      <c r="BB50" s="24"/>
      <c r="BC50" s="25"/>
      <c r="BD50" s="25"/>
      <c r="BE50" s="26"/>
      <c r="BF50" s="24"/>
      <c r="BG50" s="25"/>
      <c r="BH50" s="25"/>
      <c r="BI50" s="26"/>
      <c r="BJ50" s="24"/>
      <c r="BK50" s="25"/>
      <c r="BL50" s="25"/>
      <c r="BM50" s="26"/>
      <c r="BN50" s="24"/>
      <c r="BO50" s="25"/>
      <c r="BP50" s="25"/>
    </row>
    <row r="51" spans="1:68" s="1" customFormat="1" ht="14.1" customHeight="1" thickBot="1" x14ac:dyDescent="0.25">
      <c r="A51" s="60">
        <v>48</v>
      </c>
      <c r="B51" s="59" t="s">
        <v>81</v>
      </c>
      <c r="C51" s="60" t="s">
        <v>82</v>
      </c>
      <c r="D51" s="60" t="s">
        <v>77</v>
      </c>
      <c r="E51" s="62">
        <v>3</v>
      </c>
      <c r="F51" s="60">
        <v>5</v>
      </c>
      <c r="G51" s="60">
        <v>3</v>
      </c>
      <c r="H51" s="60">
        <v>5</v>
      </c>
      <c r="I51" s="60">
        <v>3</v>
      </c>
      <c r="J51" s="60">
        <v>1</v>
      </c>
      <c r="K51" s="60">
        <v>0</v>
      </c>
      <c r="L51" s="60">
        <v>5</v>
      </c>
      <c r="M51" s="60">
        <v>1</v>
      </c>
      <c r="N51" s="60">
        <v>3</v>
      </c>
      <c r="O51" s="60">
        <v>3</v>
      </c>
      <c r="P51" s="60"/>
      <c r="Q51" s="60"/>
      <c r="R51" s="60">
        <v>0</v>
      </c>
      <c r="S51" s="60"/>
      <c r="T51" s="60"/>
      <c r="U51" s="60"/>
      <c r="V51" s="60"/>
      <c r="W51" s="123"/>
      <c r="X51" s="64"/>
      <c r="Y51" s="91" t="s">
        <v>29</v>
      </c>
      <c r="Z51" s="62"/>
      <c r="AA51" s="60"/>
      <c r="AB51" s="60">
        <v>5</v>
      </c>
      <c r="AC51" s="60">
        <v>0</v>
      </c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4"/>
      <c r="AT51" s="89" t="s">
        <v>29</v>
      </c>
      <c r="AU51" s="88"/>
      <c r="AV51" s="4"/>
      <c r="AW51" s="48" t="s">
        <v>29</v>
      </c>
      <c r="AX51" s="13"/>
      <c r="BB51" s="24"/>
      <c r="BC51" s="25"/>
      <c r="BD51" s="25"/>
      <c r="BE51" s="26"/>
      <c r="BF51" s="24"/>
      <c r="BG51" s="25"/>
      <c r="BH51" s="25"/>
      <c r="BI51" s="26"/>
      <c r="BJ51" s="24"/>
      <c r="BK51" s="25"/>
      <c r="BL51" s="25"/>
      <c r="BM51" s="26"/>
      <c r="BN51" s="24"/>
      <c r="BO51" s="25"/>
      <c r="BP51" s="25"/>
    </row>
    <row r="52" spans="1:68" s="1" customFormat="1" ht="14.1" customHeight="1" thickBot="1" x14ac:dyDescent="0.25">
      <c r="AX52" s="13"/>
      <c r="BB52" s="24"/>
      <c r="BC52" s="25"/>
      <c r="BD52" s="25"/>
      <c r="BE52" s="26"/>
      <c r="BF52" s="24"/>
      <c r="BG52" s="25"/>
      <c r="BH52" s="25"/>
      <c r="BI52" s="26"/>
      <c r="BJ52" s="24"/>
      <c r="BK52" s="25"/>
      <c r="BL52" s="25"/>
      <c r="BM52" s="26"/>
      <c r="BN52" s="24"/>
      <c r="BO52" s="25"/>
      <c r="BP52" s="25"/>
    </row>
    <row r="53" spans="1:68" s="1" customFormat="1" ht="14.1" customHeight="1" thickBot="1" x14ac:dyDescent="0.25">
      <c r="A53" s="69">
        <v>100</v>
      </c>
      <c r="B53" s="72" t="s">
        <v>63</v>
      </c>
      <c r="C53" s="69" t="s">
        <v>62</v>
      </c>
      <c r="D53" s="69" t="s">
        <v>41</v>
      </c>
      <c r="E53" s="69">
        <v>0</v>
      </c>
      <c r="F53" s="69">
        <v>1</v>
      </c>
      <c r="G53" s="69">
        <v>3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73">
        <v>0</v>
      </c>
      <c r="Y53" s="91">
        <f>SUM(E53:X53)</f>
        <v>4</v>
      </c>
      <c r="Z53" s="96">
        <v>1</v>
      </c>
      <c r="AA53" s="69">
        <v>3</v>
      </c>
      <c r="AB53" s="69">
        <v>3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73">
        <v>0</v>
      </c>
      <c r="AT53" s="89">
        <v>7</v>
      </c>
      <c r="AU53" s="88"/>
      <c r="AV53" s="4"/>
      <c r="AW53" s="139">
        <v>11</v>
      </c>
      <c r="AX53" s="13"/>
      <c r="BB53" s="24"/>
      <c r="BC53" s="25"/>
      <c r="BD53" s="25"/>
      <c r="BE53" s="26"/>
      <c r="BF53" s="24"/>
      <c r="BG53" s="25"/>
      <c r="BH53" s="25"/>
      <c r="BI53" s="26"/>
      <c r="BJ53" s="24"/>
      <c r="BK53" s="25"/>
      <c r="BL53" s="25"/>
      <c r="BM53" s="26"/>
      <c r="BN53" s="24"/>
      <c r="BO53" s="25"/>
      <c r="BP53" s="25"/>
    </row>
    <row r="54" spans="1:68" s="1" customFormat="1" ht="14.1" customHeight="1" thickBot="1" x14ac:dyDescent="0.25">
      <c r="A54" s="69">
        <v>98</v>
      </c>
      <c r="B54" s="72" t="s">
        <v>66</v>
      </c>
      <c r="C54" s="69" t="s">
        <v>62</v>
      </c>
      <c r="D54" s="69" t="s">
        <v>41</v>
      </c>
      <c r="E54" s="69">
        <v>0</v>
      </c>
      <c r="F54" s="69">
        <v>0</v>
      </c>
      <c r="G54" s="69">
        <v>3</v>
      </c>
      <c r="H54" s="69">
        <v>0</v>
      </c>
      <c r="I54" s="69">
        <v>0</v>
      </c>
      <c r="J54" s="69">
        <v>0</v>
      </c>
      <c r="K54" s="69">
        <v>0</v>
      </c>
      <c r="L54" s="69">
        <v>3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73">
        <v>0</v>
      </c>
      <c r="Y54" s="91">
        <f>SUM(E54:X54)</f>
        <v>6</v>
      </c>
      <c r="Z54" s="96">
        <v>1</v>
      </c>
      <c r="AA54" s="69">
        <v>5</v>
      </c>
      <c r="AB54" s="69">
        <v>1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73">
        <v>0</v>
      </c>
      <c r="AT54" s="89">
        <v>7</v>
      </c>
      <c r="AU54" s="88"/>
      <c r="AV54" s="4"/>
      <c r="AW54" s="139">
        <v>13</v>
      </c>
      <c r="AX54" s="13"/>
      <c r="BB54" s="24"/>
      <c r="BC54" s="25"/>
      <c r="BD54" s="25"/>
      <c r="BE54" s="26"/>
      <c r="BF54" s="24"/>
      <c r="BG54" s="25"/>
      <c r="BH54" s="25"/>
      <c r="BI54" s="26"/>
      <c r="BJ54" s="24"/>
      <c r="BK54" s="25"/>
      <c r="BL54" s="25"/>
      <c r="BM54" s="26"/>
      <c r="BN54" s="24"/>
      <c r="BO54" s="25"/>
      <c r="BP54" s="25"/>
    </row>
    <row r="55" spans="1:68" s="1" customFormat="1" ht="14.1" customHeight="1" thickBot="1" x14ac:dyDescent="0.25">
      <c r="A55" s="69">
        <v>99</v>
      </c>
      <c r="B55" s="72" t="s">
        <v>65</v>
      </c>
      <c r="C55" s="69" t="s">
        <v>62</v>
      </c>
      <c r="D55" s="69" t="s">
        <v>41</v>
      </c>
      <c r="E55" s="69">
        <v>0</v>
      </c>
      <c r="F55" s="69">
        <v>0</v>
      </c>
      <c r="G55" s="69">
        <v>3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1</v>
      </c>
      <c r="P55" s="69">
        <v>2</v>
      </c>
      <c r="Q55" s="69">
        <v>3</v>
      </c>
      <c r="R55" s="69">
        <v>0</v>
      </c>
      <c r="S55" s="69">
        <v>0</v>
      </c>
      <c r="T55" s="69">
        <v>0</v>
      </c>
      <c r="U55" s="69">
        <v>0</v>
      </c>
      <c r="V55" s="69">
        <v>1</v>
      </c>
      <c r="W55" s="69">
        <v>0</v>
      </c>
      <c r="X55" s="73">
        <v>0</v>
      </c>
      <c r="Y55" s="91">
        <f>SUM(E55:X55)</f>
        <v>10</v>
      </c>
      <c r="Z55" s="96">
        <v>0</v>
      </c>
      <c r="AA55" s="69">
        <v>5</v>
      </c>
      <c r="AB55" s="69">
        <v>3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1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73">
        <v>1</v>
      </c>
      <c r="AT55" s="89">
        <v>10</v>
      </c>
      <c r="AU55" s="88"/>
      <c r="AV55" s="4"/>
      <c r="AW55" s="139">
        <v>20</v>
      </c>
      <c r="AX55" s="13"/>
      <c r="BB55" s="24"/>
      <c r="BC55" s="25"/>
      <c r="BD55" s="25"/>
      <c r="BE55" s="26"/>
      <c r="BF55" s="24"/>
      <c r="BG55" s="25"/>
      <c r="BH55" s="25"/>
      <c r="BI55" s="26"/>
      <c r="BJ55" s="24"/>
      <c r="BK55" s="25"/>
      <c r="BL55" s="25"/>
      <c r="BM55" s="26"/>
      <c r="BN55" s="24"/>
      <c r="BO55" s="25"/>
      <c r="BP55" s="25"/>
    </row>
    <row r="56" spans="1:68" s="1" customFormat="1" ht="14.1" customHeight="1" thickBot="1" x14ac:dyDescent="0.25">
      <c r="A56" s="69">
        <v>94</v>
      </c>
      <c r="B56" s="72" t="s">
        <v>74</v>
      </c>
      <c r="C56" s="69" t="s">
        <v>62</v>
      </c>
      <c r="D56" s="69" t="s">
        <v>41</v>
      </c>
      <c r="E56" s="69">
        <v>0</v>
      </c>
      <c r="F56" s="69">
        <v>0</v>
      </c>
      <c r="G56" s="69">
        <v>3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1</v>
      </c>
      <c r="N56" s="69">
        <v>1</v>
      </c>
      <c r="O56" s="69">
        <v>1</v>
      </c>
      <c r="P56" s="69">
        <v>5</v>
      </c>
      <c r="Q56" s="69">
        <v>5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73">
        <v>0</v>
      </c>
      <c r="Y56" s="91">
        <f>SUM(E56:X56)</f>
        <v>16</v>
      </c>
      <c r="Z56" s="96">
        <v>0</v>
      </c>
      <c r="AA56" s="69">
        <v>1</v>
      </c>
      <c r="AB56" s="69">
        <v>3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3</v>
      </c>
      <c r="AL56" s="69">
        <v>5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73">
        <v>0</v>
      </c>
      <c r="AT56" s="89">
        <f>SUM(Z56:AS56)</f>
        <v>12</v>
      </c>
      <c r="AU56" s="88"/>
      <c r="AV56" s="4"/>
      <c r="AW56" s="139">
        <f>SUM(AT56,Y56)</f>
        <v>28</v>
      </c>
      <c r="AX56" s="13"/>
      <c r="BB56" s="24"/>
      <c r="BC56" s="25"/>
      <c r="BD56" s="25"/>
      <c r="BE56" s="26"/>
      <c r="BF56" s="24"/>
      <c r="BG56" s="25"/>
      <c r="BH56" s="25"/>
      <c r="BI56" s="26"/>
      <c r="BJ56" s="24"/>
      <c r="BK56" s="25"/>
      <c r="BL56" s="25"/>
      <c r="BM56" s="26"/>
      <c r="BN56" s="24"/>
      <c r="BO56" s="25"/>
      <c r="BP56" s="25"/>
    </row>
    <row r="57" spans="1:68" s="1" customFormat="1" ht="14.1" customHeight="1" thickBot="1" x14ac:dyDescent="0.25">
      <c r="A57" s="69">
        <v>95</v>
      </c>
      <c r="B57" s="72" t="s">
        <v>73</v>
      </c>
      <c r="C57" s="69" t="s">
        <v>62</v>
      </c>
      <c r="D57" s="69" t="s">
        <v>41</v>
      </c>
      <c r="E57" s="69">
        <v>0</v>
      </c>
      <c r="F57" s="69">
        <v>5</v>
      </c>
      <c r="G57" s="69">
        <v>3</v>
      </c>
      <c r="H57" s="69">
        <v>0</v>
      </c>
      <c r="I57" s="69">
        <v>0</v>
      </c>
      <c r="J57" s="69">
        <v>0</v>
      </c>
      <c r="K57" s="69">
        <v>0</v>
      </c>
      <c r="L57" s="69">
        <v>3</v>
      </c>
      <c r="M57" s="69">
        <v>1</v>
      </c>
      <c r="N57" s="69">
        <v>0</v>
      </c>
      <c r="O57" s="69">
        <v>0</v>
      </c>
      <c r="P57" s="69">
        <v>0</v>
      </c>
      <c r="Q57" s="69">
        <v>2</v>
      </c>
      <c r="R57" s="69">
        <v>2</v>
      </c>
      <c r="S57" s="69">
        <v>0</v>
      </c>
      <c r="T57" s="69">
        <v>0</v>
      </c>
      <c r="U57" s="69">
        <v>0</v>
      </c>
      <c r="V57" s="69">
        <v>1</v>
      </c>
      <c r="W57" s="69">
        <v>0</v>
      </c>
      <c r="X57" s="73">
        <v>5</v>
      </c>
      <c r="Y57" s="91">
        <f>SUM(E57:X57)</f>
        <v>22</v>
      </c>
      <c r="Z57" s="96">
        <v>1</v>
      </c>
      <c r="AA57" s="69">
        <v>5</v>
      </c>
      <c r="AB57" s="69">
        <v>5</v>
      </c>
      <c r="AC57" s="69">
        <v>0</v>
      </c>
      <c r="AD57" s="69">
        <v>1</v>
      </c>
      <c r="AE57" s="69">
        <v>0</v>
      </c>
      <c r="AF57" s="69">
        <v>0</v>
      </c>
      <c r="AG57" s="69">
        <v>1</v>
      </c>
      <c r="AH57" s="69">
        <v>0</v>
      </c>
      <c r="AI57" s="69">
        <v>0</v>
      </c>
      <c r="AJ57" s="69">
        <v>3</v>
      </c>
      <c r="AK57" s="69">
        <v>1</v>
      </c>
      <c r="AL57" s="69">
        <v>0</v>
      </c>
      <c r="AM57" s="69">
        <v>1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73">
        <v>0</v>
      </c>
      <c r="AT57" s="89">
        <f>SUM(Z57:AS57)</f>
        <v>18</v>
      </c>
      <c r="AU57" s="88"/>
      <c r="AV57" s="4"/>
      <c r="AW57" s="139">
        <f>SUM(AT57,Y57)</f>
        <v>40</v>
      </c>
      <c r="AX57" s="13"/>
      <c r="BB57" s="24"/>
      <c r="BC57" s="25"/>
      <c r="BD57" s="25"/>
      <c r="BE57" s="26"/>
      <c r="BF57" s="24"/>
      <c r="BG57" s="25"/>
      <c r="BH57" s="25"/>
      <c r="BI57" s="26"/>
      <c r="BJ57" s="24"/>
      <c r="BK57" s="25"/>
      <c r="BL57" s="25"/>
      <c r="BM57" s="26"/>
      <c r="BN57" s="24"/>
      <c r="BO57" s="25"/>
      <c r="BP57" s="25"/>
    </row>
    <row r="58" spans="1:68" s="1" customFormat="1" ht="14.1" customHeight="1" thickBot="1" x14ac:dyDescent="0.25">
      <c r="A58" s="60">
        <v>88</v>
      </c>
      <c r="B58" s="59" t="s">
        <v>120</v>
      </c>
      <c r="C58" s="60" t="s">
        <v>90</v>
      </c>
      <c r="D58" s="60" t="s">
        <v>41</v>
      </c>
      <c r="E58" s="60">
        <v>0</v>
      </c>
      <c r="F58" s="60">
        <v>0</v>
      </c>
      <c r="G58" s="60">
        <v>5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1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123">
        <v>0</v>
      </c>
      <c r="X58" s="64">
        <v>0</v>
      </c>
      <c r="Y58" s="91">
        <f>SUM(E58:X58)</f>
        <v>6</v>
      </c>
      <c r="Z58" s="62">
        <v>0</v>
      </c>
      <c r="AA58" s="60">
        <v>5</v>
      </c>
      <c r="AB58" s="60">
        <v>3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5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4">
        <v>0</v>
      </c>
      <c r="AT58" s="89">
        <f>SUM(Z58:AS58)</f>
        <v>13</v>
      </c>
      <c r="AU58" s="88"/>
      <c r="AV58" s="4"/>
      <c r="AW58" s="139">
        <f>SUM(AT58,Y58)</f>
        <v>19</v>
      </c>
      <c r="AX58" s="13"/>
      <c r="BB58" s="24"/>
      <c r="BC58" s="25"/>
      <c r="BD58" s="25"/>
      <c r="BE58" s="26"/>
      <c r="BF58" s="24"/>
      <c r="BG58" s="25"/>
      <c r="BH58" s="25"/>
      <c r="BI58" s="26"/>
      <c r="BJ58" s="24"/>
      <c r="BK58" s="25"/>
      <c r="BL58" s="25"/>
      <c r="BM58" s="26"/>
      <c r="BN58" s="24"/>
      <c r="BO58" s="25"/>
      <c r="BP58" s="25"/>
    </row>
    <row r="59" spans="1:68" s="1" customFormat="1" ht="14.1" customHeight="1" thickBot="1" x14ac:dyDescent="0.25">
      <c r="A59" s="60">
        <v>96</v>
      </c>
      <c r="B59" s="59" t="s">
        <v>110</v>
      </c>
      <c r="C59" s="60" t="s">
        <v>68</v>
      </c>
      <c r="D59" s="60" t="s">
        <v>41</v>
      </c>
      <c r="E59" s="60">
        <v>0</v>
      </c>
      <c r="F59" s="60">
        <v>5</v>
      </c>
      <c r="G59" s="60">
        <v>3</v>
      </c>
      <c r="H59" s="60">
        <v>0</v>
      </c>
      <c r="I59" s="60">
        <v>0</v>
      </c>
      <c r="J59" s="60">
        <v>0</v>
      </c>
      <c r="K59" s="60">
        <v>0</v>
      </c>
      <c r="L59" s="60">
        <v>1</v>
      </c>
      <c r="M59" s="60">
        <v>0</v>
      </c>
      <c r="N59" s="60">
        <v>1</v>
      </c>
      <c r="O59" s="60">
        <v>0</v>
      </c>
      <c r="P59" s="60">
        <v>3</v>
      </c>
      <c r="Q59" s="60">
        <v>1</v>
      </c>
      <c r="R59" s="60">
        <v>0</v>
      </c>
      <c r="S59" s="60">
        <v>0</v>
      </c>
      <c r="T59" s="60">
        <v>0</v>
      </c>
      <c r="U59" s="60">
        <v>0</v>
      </c>
      <c r="V59" s="60">
        <v>1</v>
      </c>
      <c r="W59" s="123">
        <v>1</v>
      </c>
      <c r="X59" s="64">
        <v>0</v>
      </c>
      <c r="Y59" s="91">
        <v>16</v>
      </c>
      <c r="Z59" s="62">
        <v>0</v>
      </c>
      <c r="AA59" s="60">
        <v>3</v>
      </c>
      <c r="AB59" s="60">
        <v>3</v>
      </c>
      <c r="AC59" s="60">
        <v>0</v>
      </c>
      <c r="AD59" s="60">
        <v>0</v>
      </c>
      <c r="AE59" s="60">
        <v>0</v>
      </c>
      <c r="AF59" s="60">
        <v>0</v>
      </c>
      <c r="AG59" s="60">
        <v>1</v>
      </c>
      <c r="AH59" s="60">
        <v>0</v>
      </c>
      <c r="AI59" s="60">
        <v>1</v>
      </c>
      <c r="AJ59" s="60">
        <v>0</v>
      </c>
      <c r="AK59" s="60">
        <v>1</v>
      </c>
      <c r="AL59" s="60">
        <v>3</v>
      </c>
      <c r="AM59" s="60">
        <v>0</v>
      </c>
      <c r="AN59" s="60">
        <v>0</v>
      </c>
      <c r="AO59" s="60">
        <v>1</v>
      </c>
      <c r="AP59" s="60">
        <v>0</v>
      </c>
      <c r="AQ59" s="60">
        <v>0</v>
      </c>
      <c r="AR59" s="60">
        <v>1</v>
      </c>
      <c r="AS59" s="64">
        <v>0</v>
      </c>
      <c r="AT59" s="89">
        <v>14</v>
      </c>
      <c r="AU59" s="88"/>
      <c r="AV59" s="4"/>
      <c r="AW59" s="139">
        <v>30</v>
      </c>
      <c r="AX59" s="13"/>
      <c r="BB59" s="24"/>
      <c r="BC59" s="25"/>
      <c r="BD59" s="25"/>
      <c r="BE59" s="26"/>
      <c r="BF59" s="24"/>
      <c r="BG59" s="25"/>
      <c r="BH59" s="25"/>
      <c r="BI59" s="26"/>
      <c r="BJ59" s="24"/>
      <c r="BK59" s="25"/>
      <c r="BL59" s="25"/>
      <c r="BM59" s="26"/>
      <c r="BN59" s="24"/>
      <c r="BO59" s="25"/>
      <c r="BP59" s="25"/>
    </row>
    <row r="60" spans="1:68" s="1" customFormat="1" ht="14.1" customHeight="1" thickBot="1" x14ac:dyDescent="0.25">
      <c r="A60" s="60">
        <v>90</v>
      </c>
      <c r="B60" s="59" t="s">
        <v>91</v>
      </c>
      <c r="C60" s="60" t="s">
        <v>68</v>
      </c>
      <c r="D60" s="60" t="s">
        <v>41</v>
      </c>
      <c r="E60" s="60">
        <v>1</v>
      </c>
      <c r="F60" s="60">
        <v>3</v>
      </c>
      <c r="G60" s="60">
        <v>3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1</v>
      </c>
      <c r="P60" s="60">
        <v>1</v>
      </c>
      <c r="Q60" s="60">
        <v>5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123">
        <v>0</v>
      </c>
      <c r="X60" s="64">
        <v>0</v>
      </c>
      <c r="Y60" s="91">
        <f>SUM(E60:X60)</f>
        <v>14</v>
      </c>
      <c r="Z60" s="62">
        <v>0</v>
      </c>
      <c r="AA60" s="60">
        <v>3</v>
      </c>
      <c r="AB60" s="60">
        <v>5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2</v>
      </c>
      <c r="AK60" s="60">
        <v>2</v>
      </c>
      <c r="AL60" s="60">
        <v>3</v>
      </c>
      <c r="AM60" s="60">
        <v>0</v>
      </c>
      <c r="AN60" s="60">
        <v>0</v>
      </c>
      <c r="AO60" s="60">
        <v>0</v>
      </c>
      <c r="AP60" s="60">
        <v>0</v>
      </c>
      <c r="AQ60" s="60">
        <v>2</v>
      </c>
      <c r="AR60" s="60">
        <v>0</v>
      </c>
      <c r="AS60" s="64">
        <v>0</v>
      </c>
      <c r="AT60" s="89">
        <f>SUM(Z60:AS60)</f>
        <v>17</v>
      </c>
      <c r="AU60" s="88"/>
      <c r="AV60" s="4"/>
      <c r="AW60" s="139">
        <f>SUM(AT60,Y60)</f>
        <v>31</v>
      </c>
      <c r="AX60" s="13"/>
      <c r="BB60" s="24"/>
      <c r="BC60" s="25"/>
      <c r="BD60" s="25"/>
      <c r="BE60" s="26"/>
      <c r="BF60" s="24"/>
      <c r="BG60" s="25"/>
      <c r="BH60" s="25"/>
      <c r="BI60" s="26"/>
      <c r="BJ60" s="24"/>
      <c r="BK60" s="25"/>
      <c r="BL60" s="25"/>
      <c r="BM60" s="26"/>
      <c r="BN60" s="24"/>
      <c r="BO60" s="25"/>
      <c r="BP60" s="25"/>
    </row>
    <row r="61" spans="1:68" s="1" customFormat="1" ht="14.1" customHeight="1" thickBot="1" x14ac:dyDescent="0.25">
      <c r="A61" s="60">
        <v>97</v>
      </c>
      <c r="B61" s="59" t="s">
        <v>106</v>
      </c>
      <c r="C61" s="60" t="s">
        <v>126</v>
      </c>
      <c r="D61" s="60" t="s">
        <v>41</v>
      </c>
      <c r="E61" s="60">
        <v>0</v>
      </c>
      <c r="F61" s="60">
        <v>0</v>
      </c>
      <c r="G61" s="60">
        <v>3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123">
        <v>0</v>
      </c>
      <c r="X61" s="64">
        <v>0</v>
      </c>
      <c r="Y61" s="91">
        <v>3</v>
      </c>
      <c r="Z61" s="62">
        <v>0</v>
      </c>
      <c r="AA61" s="60">
        <v>3</v>
      </c>
      <c r="AB61" s="60">
        <v>3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1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4">
        <v>0</v>
      </c>
      <c r="AT61" s="89">
        <v>7</v>
      </c>
      <c r="AU61" s="88"/>
      <c r="AV61" s="4"/>
      <c r="AW61" s="139">
        <v>10</v>
      </c>
      <c r="AX61" s="13"/>
      <c r="BB61" s="24"/>
      <c r="BC61" s="25"/>
      <c r="BD61" s="25"/>
      <c r="BE61" s="26"/>
      <c r="BF61" s="24"/>
      <c r="BG61" s="25"/>
      <c r="BH61" s="25"/>
      <c r="BI61" s="26"/>
      <c r="BJ61" s="24"/>
      <c r="BK61" s="25"/>
      <c r="BL61" s="25"/>
      <c r="BM61" s="26"/>
      <c r="BN61" s="24"/>
      <c r="BO61" s="25"/>
      <c r="BP61" s="25"/>
    </row>
    <row r="62" spans="1:68" s="1" customFormat="1" ht="14.1" customHeight="1" thickBot="1" x14ac:dyDescent="0.25">
      <c r="A62" s="60">
        <v>91</v>
      </c>
      <c r="B62" s="59" t="s">
        <v>109</v>
      </c>
      <c r="C62" s="60" t="s">
        <v>72</v>
      </c>
      <c r="D62" s="60" t="s">
        <v>41</v>
      </c>
      <c r="E62" s="60">
        <v>0</v>
      </c>
      <c r="F62" s="60">
        <v>5</v>
      </c>
      <c r="G62" s="60">
        <v>3</v>
      </c>
      <c r="H62" s="60">
        <v>1</v>
      </c>
      <c r="I62" s="60">
        <v>0</v>
      </c>
      <c r="J62" s="60">
        <v>0</v>
      </c>
      <c r="K62" s="60">
        <v>0</v>
      </c>
      <c r="L62" s="60">
        <v>3</v>
      </c>
      <c r="M62" s="60">
        <v>5</v>
      </c>
      <c r="N62" s="60">
        <v>3</v>
      </c>
      <c r="O62" s="60">
        <v>5</v>
      </c>
      <c r="P62" s="60">
        <v>5</v>
      </c>
      <c r="Q62" s="60">
        <v>1</v>
      </c>
      <c r="R62" s="60">
        <v>1</v>
      </c>
      <c r="S62" s="60">
        <v>1</v>
      </c>
      <c r="T62" s="60">
        <v>0</v>
      </c>
      <c r="U62" s="60">
        <v>5</v>
      </c>
      <c r="V62" s="60">
        <v>0</v>
      </c>
      <c r="W62" s="123">
        <v>0</v>
      </c>
      <c r="X62" s="64">
        <v>0</v>
      </c>
      <c r="Y62" s="91">
        <f>SUM(E62:X62)</f>
        <v>38</v>
      </c>
      <c r="Z62" s="62">
        <v>0</v>
      </c>
      <c r="AA62" s="60">
        <v>5</v>
      </c>
      <c r="AB62" s="60">
        <v>5</v>
      </c>
      <c r="AC62" s="60">
        <v>1</v>
      </c>
      <c r="AD62" s="60">
        <v>0</v>
      </c>
      <c r="AE62" s="60">
        <v>0</v>
      </c>
      <c r="AF62" s="60">
        <v>0</v>
      </c>
      <c r="AG62" s="60">
        <v>3</v>
      </c>
      <c r="AH62" s="60">
        <v>0</v>
      </c>
      <c r="AI62" s="60">
        <v>0</v>
      </c>
      <c r="AJ62" s="60">
        <v>3</v>
      </c>
      <c r="AK62" s="60">
        <v>3</v>
      </c>
      <c r="AL62" s="60">
        <v>3</v>
      </c>
      <c r="AM62" s="60">
        <v>5</v>
      </c>
      <c r="AN62" s="60">
        <v>0</v>
      </c>
      <c r="AO62" s="60">
        <v>0</v>
      </c>
      <c r="AP62" s="60">
        <v>3</v>
      </c>
      <c r="AQ62" s="60">
        <v>0</v>
      </c>
      <c r="AR62" s="60">
        <v>0</v>
      </c>
      <c r="AS62" s="64">
        <v>0</v>
      </c>
      <c r="AT62" s="89">
        <f>SUM(Z62:AS62)</f>
        <v>31</v>
      </c>
      <c r="AU62" s="88"/>
      <c r="AV62" s="4"/>
      <c r="AW62" s="139">
        <f>SUM(AT62,Y62)</f>
        <v>69</v>
      </c>
      <c r="AX62" s="13"/>
      <c r="BB62" s="24"/>
      <c r="BC62" s="25"/>
      <c r="BD62" s="25"/>
      <c r="BE62" s="26"/>
      <c r="BF62" s="24"/>
      <c r="BG62" s="25"/>
      <c r="BH62" s="25"/>
      <c r="BI62" s="26"/>
      <c r="BJ62" s="24"/>
      <c r="BK62" s="25"/>
      <c r="BL62" s="25"/>
      <c r="BM62" s="26"/>
      <c r="BN62" s="24"/>
      <c r="BO62" s="25"/>
      <c r="BP62" s="25"/>
    </row>
    <row r="63" spans="1:68" s="1" customFormat="1" ht="14.1" customHeight="1" thickBot="1" x14ac:dyDescent="0.25">
      <c r="A63" s="60">
        <v>89</v>
      </c>
      <c r="B63" s="59" t="s">
        <v>92</v>
      </c>
      <c r="C63" s="60" t="s">
        <v>46</v>
      </c>
      <c r="D63" s="60" t="s">
        <v>41</v>
      </c>
      <c r="E63" s="60">
        <v>0</v>
      </c>
      <c r="F63" s="60">
        <v>0</v>
      </c>
      <c r="G63" s="60">
        <v>3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5</v>
      </c>
      <c r="N63" s="60">
        <v>0</v>
      </c>
      <c r="O63" s="60">
        <v>0</v>
      </c>
      <c r="P63" s="60">
        <v>1</v>
      </c>
      <c r="Q63" s="60">
        <v>0</v>
      </c>
      <c r="R63" s="60">
        <v>0</v>
      </c>
      <c r="S63" s="60">
        <v>0</v>
      </c>
      <c r="T63" s="60">
        <v>1</v>
      </c>
      <c r="U63" s="60">
        <v>1</v>
      </c>
      <c r="V63" s="60">
        <v>0</v>
      </c>
      <c r="W63" s="123">
        <v>0</v>
      </c>
      <c r="X63" s="64">
        <v>0</v>
      </c>
      <c r="Y63" s="91">
        <f>SUM(E63:X63)</f>
        <v>11</v>
      </c>
      <c r="Z63" s="62">
        <v>0</v>
      </c>
      <c r="AA63" s="60">
        <v>0</v>
      </c>
      <c r="AB63" s="60">
        <v>2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4">
        <v>0</v>
      </c>
      <c r="AT63" s="89">
        <f>SUM(Z63:AS63)</f>
        <v>2</v>
      </c>
      <c r="AU63" s="88"/>
      <c r="AV63" s="4"/>
      <c r="AW63" s="139">
        <f>SUM(AT63,Y63)</f>
        <v>13</v>
      </c>
      <c r="AX63" s="13"/>
      <c r="BB63" s="24"/>
      <c r="BC63" s="25"/>
      <c r="BD63" s="25"/>
      <c r="BE63" s="26"/>
      <c r="BF63" s="24"/>
      <c r="BG63" s="25"/>
      <c r="BH63" s="25"/>
      <c r="BI63" s="26"/>
      <c r="BJ63" s="24"/>
      <c r="BK63" s="25"/>
      <c r="BL63" s="25"/>
      <c r="BM63" s="26"/>
      <c r="BN63" s="24"/>
      <c r="BO63" s="25"/>
      <c r="BP63" s="25"/>
    </row>
    <row r="64" spans="1:68" s="1" customFormat="1" ht="14.1" customHeight="1" thickBot="1" x14ac:dyDescent="0.25">
      <c r="A64" s="60">
        <v>93</v>
      </c>
      <c r="B64" s="59" t="s">
        <v>97</v>
      </c>
      <c r="C64" s="60" t="s">
        <v>125</v>
      </c>
      <c r="D64" s="60" t="s">
        <v>41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4">
        <v>0</v>
      </c>
      <c r="Y64" s="91">
        <f>SUM(E64:X64)</f>
        <v>0</v>
      </c>
      <c r="Z64" s="122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4">
        <v>0</v>
      </c>
      <c r="AT64" s="89">
        <f>SUM(Z64:AS64)</f>
        <v>0</v>
      </c>
      <c r="AU64" s="88"/>
      <c r="AV64" s="4"/>
      <c r="AW64" s="139">
        <f>SUM(AT64,Y64)</f>
        <v>0</v>
      </c>
      <c r="AX64" s="13"/>
      <c r="BB64" s="24"/>
      <c r="BC64" s="25"/>
      <c r="BD64" s="25"/>
      <c r="BE64" s="26"/>
      <c r="BF64" s="24"/>
      <c r="BG64" s="25"/>
      <c r="BH64" s="25"/>
      <c r="BI64" s="26"/>
      <c r="BJ64" s="24"/>
      <c r="BK64" s="25"/>
      <c r="BL64" s="25"/>
      <c r="BM64" s="26"/>
      <c r="BN64" s="24"/>
      <c r="BO64" s="25"/>
      <c r="BP64" s="25"/>
    </row>
    <row r="65" spans="1:69" s="1" customFormat="1" ht="14.1" customHeight="1" thickBot="1" x14ac:dyDescent="0.25">
      <c r="A65" s="22">
        <v>92</v>
      </c>
      <c r="B65" s="134" t="s">
        <v>88</v>
      </c>
      <c r="C65" s="22" t="s">
        <v>24</v>
      </c>
      <c r="D65" s="22" t="s">
        <v>41</v>
      </c>
      <c r="E65" s="22">
        <v>0</v>
      </c>
      <c r="F65" s="22">
        <v>3</v>
      </c>
      <c r="G65" s="22">
        <v>5</v>
      </c>
      <c r="H65" s="22">
        <v>0</v>
      </c>
      <c r="I65" s="22">
        <v>1</v>
      </c>
      <c r="J65" s="22">
        <v>0</v>
      </c>
      <c r="K65" s="22">
        <v>0</v>
      </c>
      <c r="L65" s="22">
        <v>2</v>
      </c>
      <c r="M65" s="22">
        <v>0</v>
      </c>
      <c r="N65" s="22">
        <v>0</v>
      </c>
      <c r="O65" s="22">
        <v>5</v>
      </c>
      <c r="P65" s="22">
        <v>3</v>
      </c>
      <c r="Q65" s="22">
        <v>3</v>
      </c>
      <c r="R65" s="22">
        <v>0</v>
      </c>
      <c r="S65" s="22">
        <v>0</v>
      </c>
      <c r="T65" s="22">
        <v>3</v>
      </c>
      <c r="U65" s="22">
        <v>0</v>
      </c>
      <c r="V65" s="22">
        <v>1</v>
      </c>
      <c r="W65" s="22">
        <v>0</v>
      </c>
      <c r="X65" s="137">
        <v>0</v>
      </c>
      <c r="Y65" s="91">
        <f>SUM(E65:X65)</f>
        <v>26</v>
      </c>
      <c r="Z65" s="95">
        <v>0</v>
      </c>
      <c r="AA65" s="22">
        <v>0</v>
      </c>
      <c r="AB65" s="22">
        <v>3</v>
      </c>
      <c r="AC65" s="22">
        <v>0</v>
      </c>
      <c r="AD65" s="22">
        <v>1</v>
      </c>
      <c r="AE65" s="22">
        <v>0</v>
      </c>
      <c r="AF65" s="22">
        <v>0</v>
      </c>
      <c r="AG65" s="22">
        <v>3</v>
      </c>
      <c r="AH65" s="22">
        <v>1</v>
      </c>
      <c r="AI65" s="22">
        <v>0</v>
      </c>
      <c r="AJ65" s="22">
        <v>0</v>
      </c>
      <c r="AK65" s="22">
        <v>0</v>
      </c>
      <c r="AL65" s="22">
        <v>1</v>
      </c>
      <c r="AM65" s="22">
        <v>2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137">
        <v>0</v>
      </c>
      <c r="AT65" s="89">
        <f>SUM(Z65:AS65)</f>
        <v>11</v>
      </c>
      <c r="AU65" s="88"/>
      <c r="AV65" s="4"/>
      <c r="AW65" s="139">
        <f>SUM(AT65,Y65)</f>
        <v>37</v>
      </c>
      <c r="AX65" s="13"/>
      <c r="BB65" s="24"/>
      <c r="BC65" s="25"/>
      <c r="BD65" s="25"/>
      <c r="BE65" s="26"/>
      <c r="BF65" s="24"/>
      <c r="BG65" s="25"/>
      <c r="BH65" s="25"/>
      <c r="BI65" s="26"/>
      <c r="BJ65" s="24"/>
      <c r="BK65" s="25"/>
      <c r="BL65" s="25"/>
      <c r="BM65" s="26"/>
      <c r="BN65" s="24"/>
      <c r="BO65" s="25"/>
      <c r="BP65" s="25"/>
    </row>
    <row r="66" spans="1:69" s="1" customFormat="1" ht="14.1" customHeight="1" x14ac:dyDescent="0.2">
      <c r="AX66" s="13"/>
      <c r="BB66" s="24"/>
      <c r="BC66" s="25"/>
      <c r="BD66" s="25"/>
      <c r="BE66" s="26"/>
      <c r="BF66" s="24"/>
      <c r="BG66" s="25"/>
      <c r="BH66" s="25"/>
      <c r="BI66" s="26"/>
      <c r="BJ66" s="24"/>
      <c r="BK66" s="25"/>
      <c r="BL66" s="25"/>
      <c r="BM66" s="26"/>
      <c r="BN66" s="24"/>
      <c r="BO66" s="25"/>
      <c r="BP66" s="25"/>
    </row>
    <row r="67" spans="1:69" s="1" customFormat="1" ht="14.1" customHeight="1" x14ac:dyDescent="0.2">
      <c r="AX67" s="13"/>
      <c r="BB67" s="24"/>
      <c r="BC67" s="25"/>
      <c r="BD67" s="25"/>
      <c r="BE67" s="26"/>
      <c r="BF67" s="24"/>
      <c r="BG67" s="25"/>
      <c r="BH67" s="25"/>
      <c r="BI67" s="26"/>
      <c r="BJ67" s="24"/>
      <c r="BK67" s="25"/>
      <c r="BL67" s="25"/>
      <c r="BM67" s="26"/>
      <c r="BN67" s="24"/>
      <c r="BO67" s="25"/>
      <c r="BP67" s="25"/>
    </row>
    <row r="68" spans="1:69" s="1" customFormat="1" ht="14.1" customHeight="1" x14ac:dyDescent="0.2">
      <c r="AX68" s="13"/>
      <c r="BB68" s="24"/>
      <c r="BC68" s="25"/>
      <c r="BD68" s="25"/>
      <c r="BE68" s="26"/>
      <c r="BF68" s="24"/>
      <c r="BG68" s="25"/>
      <c r="BH68" s="25"/>
      <c r="BI68" s="26"/>
      <c r="BJ68" s="24"/>
      <c r="BK68" s="25"/>
      <c r="BL68" s="25"/>
      <c r="BM68" s="26"/>
      <c r="BN68" s="24"/>
      <c r="BO68" s="25"/>
      <c r="BP68" s="25"/>
    </row>
    <row r="69" spans="1:69" s="1" customFormat="1" ht="14.1" customHeight="1" x14ac:dyDescent="0.2">
      <c r="AX69" s="13"/>
      <c r="BB69" s="24">
        <f t="shared" si="0"/>
        <v>32</v>
      </c>
      <c r="BC69" s="25">
        <f>COUNTIF(E19:X19,0)</f>
        <v>16</v>
      </c>
      <c r="BD69" s="25">
        <f>COUNTIF(AA19:AS19,0)</f>
        <v>16</v>
      </c>
      <c r="BE69" s="26"/>
      <c r="BF69" s="24">
        <f t="shared" si="1"/>
        <v>4</v>
      </c>
      <c r="BG69" s="25">
        <f>COUNTIF(E19:X19,1)</f>
        <v>3</v>
      </c>
      <c r="BH69" s="25">
        <f>COUNTIF(AA19:AS19,1)</f>
        <v>1</v>
      </c>
      <c r="BI69" s="26"/>
      <c r="BJ69" s="24">
        <f t="shared" si="2"/>
        <v>1</v>
      </c>
      <c r="BK69" s="25">
        <f>COUNTIF(E19:X19,2)</f>
        <v>1</v>
      </c>
      <c r="BL69" s="25">
        <f>COUNTIF(AA19:AS19,2)</f>
        <v>0</v>
      </c>
      <c r="BM69" s="26"/>
      <c r="BN69" s="24">
        <f t="shared" si="3"/>
        <v>2</v>
      </c>
      <c r="BO69" s="25">
        <f>COUNTIF(E19:X19,3)</f>
        <v>0</v>
      </c>
      <c r="BP69" s="25">
        <f>COUNTIF(AA19:AS19,3)</f>
        <v>2</v>
      </c>
    </row>
    <row r="70" spans="1:69" s="1" customFormat="1" ht="12" customHeight="1" x14ac:dyDescent="0.2">
      <c r="AX70" s="13"/>
      <c r="BF70" s="27"/>
      <c r="BG70" s="28"/>
      <c r="BH70" s="28"/>
      <c r="BM70" s="6"/>
      <c r="BN70" s="27"/>
      <c r="BO70" s="28"/>
      <c r="BP70" s="28"/>
      <c r="BQ70" s="6"/>
    </row>
    <row r="71" spans="1:69" s="1" customFormat="1" ht="12" customHeight="1" x14ac:dyDescent="0.2">
      <c r="AX71" s="13"/>
      <c r="BF71" s="27"/>
      <c r="BG71" s="28"/>
      <c r="BH71" s="28"/>
      <c r="BM71" s="6"/>
      <c r="BN71" s="27"/>
      <c r="BO71" s="28"/>
      <c r="BP71" s="28"/>
      <c r="BQ71" s="6"/>
    </row>
    <row r="72" spans="1:69" s="21" customFormat="1" ht="15.75" customHeight="1" x14ac:dyDescent="0.2">
      <c r="A72" s="153" t="s">
        <v>127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40"/>
      <c r="AY72" s="40"/>
      <c r="AZ72" s="40"/>
    </row>
    <row r="73" spans="1:69" s="6" customFormat="1" ht="16.5" customHeight="1" x14ac:dyDescent="0.2">
      <c r="B73" s="153" t="s">
        <v>128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40"/>
      <c r="AZ73" s="40"/>
    </row>
    <row r="74" spans="1:69" s="17" customFormat="1" ht="12" customHeight="1" x14ac:dyDescent="0.2">
      <c r="BB74" s="27"/>
      <c r="BC74" s="28"/>
      <c r="BD74" s="28"/>
      <c r="BE74" s="29"/>
      <c r="BF74" s="27"/>
      <c r="BG74" s="28"/>
      <c r="BH74" s="28"/>
      <c r="BI74" s="29"/>
      <c r="BJ74" s="27"/>
      <c r="BK74" s="28"/>
      <c r="BL74" s="28"/>
      <c r="BM74" s="29"/>
      <c r="BN74" s="27"/>
      <c r="BO74" s="28"/>
      <c r="BP74" s="28"/>
    </row>
    <row r="75" spans="1:69" s="17" customFormat="1" ht="12" customHeight="1" x14ac:dyDescent="0.2">
      <c r="A75" s="153" t="s">
        <v>18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BB75" s="27"/>
      <c r="BC75" s="28"/>
      <c r="BD75" s="28"/>
      <c r="BE75" s="29"/>
      <c r="BF75" s="27"/>
      <c r="BG75" s="28"/>
      <c r="BH75" s="28"/>
      <c r="BI75" s="29"/>
      <c r="BJ75" s="27"/>
      <c r="BK75" s="28"/>
      <c r="BL75" s="28"/>
      <c r="BM75" s="29"/>
      <c r="BN75" s="27"/>
      <c r="BO75" s="28"/>
      <c r="BP75" s="28"/>
    </row>
    <row r="76" spans="1:69" s="17" customFormat="1" ht="12" customHeight="1" x14ac:dyDescent="0.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/>
      <c r="AU76" s="4"/>
      <c r="AV76" s="4"/>
      <c r="AW76" s="7"/>
      <c r="BB76" s="27"/>
      <c r="BC76" s="28"/>
      <c r="BD76" s="28"/>
      <c r="BE76" s="29"/>
      <c r="BF76" s="27"/>
      <c r="BG76" s="28"/>
      <c r="BH76" s="28"/>
      <c r="BI76" s="29"/>
      <c r="BJ76" s="27"/>
      <c r="BK76" s="28"/>
      <c r="BL76" s="28"/>
      <c r="BM76" s="29"/>
      <c r="BN76" s="27"/>
      <c r="BO76" s="28"/>
      <c r="BP76" s="28"/>
    </row>
    <row r="77" spans="1:69" s="17" customFormat="1" ht="12" customHeight="1" x14ac:dyDescent="0.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/>
      <c r="AU77" s="4"/>
      <c r="AV77" s="4"/>
      <c r="AW77" s="7"/>
      <c r="BB77" s="27"/>
      <c r="BC77" s="28"/>
      <c r="BD77" s="28"/>
      <c r="BE77" s="29"/>
      <c r="BF77" s="27"/>
      <c r="BG77" s="28"/>
      <c r="BH77" s="28"/>
      <c r="BI77" s="29"/>
      <c r="BJ77" s="27"/>
      <c r="BK77" s="28"/>
      <c r="BL77" s="28"/>
      <c r="BM77" s="29"/>
      <c r="BN77" s="27"/>
      <c r="BO77" s="28"/>
      <c r="BP77" s="28"/>
    </row>
    <row r="78" spans="1:69" s="17" customFormat="1" ht="12" customHeight="1" x14ac:dyDescent="0.2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/>
      <c r="AU78" s="4"/>
      <c r="AV78" s="4"/>
      <c r="AW78" s="7"/>
      <c r="BB78" s="27"/>
      <c r="BC78" s="28"/>
      <c r="BD78" s="28"/>
      <c r="BE78" s="29"/>
      <c r="BF78" s="27"/>
      <c r="BG78" s="28"/>
      <c r="BH78" s="28"/>
      <c r="BI78" s="29"/>
      <c r="BJ78" s="27"/>
      <c r="BK78" s="28"/>
      <c r="BL78" s="28"/>
      <c r="BM78" s="29"/>
      <c r="BN78" s="27"/>
      <c r="BO78" s="28"/>
      <c r="BP78" s="28"/>
    </row>
    <row r="79" spans="1:69" s="17" customFormat="1" ht="15" customHeight="1" x14ac:dyDescent="0.2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7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/>
      <c r="AU79" s="4"/>
      <c r="AV79" s="4"/>
      <c r="AW79" s="7"/>
    </row>
    <row r="80" spans="1:69" s="17" customFormat="1" ht="12" customHeight="1" x14ac:dyDescent="0.2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7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/>
      <c r="AU80" s="4"/>
      <c r="AV80" s="4"/>
      <c r="AW80" s="7"/>
      <c r="BB80" s="27"/>
      <c r="BC80" s="28"/>
      <c r="BD80" s="28"/>
      <c r="BE80" s="29"/>
      <c r="BF80" s="27"/>
      <c r="BG80" s="28"/>
      <c r="BH80" s="28"/>
      <c r="BI80" s="29"/>
      <c r="BJ80" s="27"/>
      <c r="BK80" s="28"/>
      <c r="BL80" s="28"/>
      <c r="BM80" s="29"/>
      <c r="BN80" s="27"/>
      <c r="BO80" s="28"/>
      <c r="BP80" s="28"/>
    </row>
    <row r="81" spans="1:68" s="17" customFormat="1" ht="12" customHeight="1" x14ac:dyDescent="0.2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7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/>
      <c r="AU81" s="4"/>
      <c r="AV81" s="4"/>
      <c r="AW81" s="7"/>
      <c r="BB81" s="27"/>
      <c r="BC81" s="28"/>
      <c r="BD81" s="28"/>
      <c r="BE81" s="29"/>
      <c r="BF81" s="27"/>
      <c r="BG81" s="28"/>
      <c r="BH81" s="28"/>
      <c r="BI81" s="29"/>
      <c r="BJ81" s="27"/>
      <c r="BK81" s="28"/>
      <c r="BL81" s="28"/>
      <c r="BM81" s="29"/>
      <c r="BN81" s="27"/>
      <c r="BO81" s="28"/>
      <c r="BP81" s="28"/>
    </row>
    <row r="82" spans="1:68" s="17" customFormat="1" ht="12" customHeight="1" x14ac:dyDescent="0.2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7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/>
      <c r="AU82" s="4"/>
      <c r="AV82" s="4"/>
      <c r="AW82" s="7"/>
      <c r="BB82" s="27"/>
      <c r="BC82" s="28"/>
      <c r="BD82" s="28"/>
      <c r="BE82" s="29"/>
      <c r="BF82" s="27"/>
      <c r="BG82" s="28"/>
      <c r="BH82" s="28"/>
      <c r="BI82" s="29"/>
      <c r="BJ82" s="27"/>
      <c r="BK82" s="28"/>
      <c r="BL82" s="28"/>
      <c r="BM82" s="29"/>
      <c r="BN82" s="27"/>
      <c r="BO82" s="28"/>
      <c r="BP82" s="28"/>
    </row>
    <row r="83" spans="1:68" s="17" customFormat="1" ht="12" customHeight="1" x14ac:dyDescent="0.2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7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/>
      <c r="AU83" s="4"/>
      <c r="AV83" s="4"/>
      <c r="AW83" s="7"/>
      <c r="BB83" s="27"/>
      <c r="BC83" s="28"/>
      <c r="BD83" s="28"/>
      <c r="BE83" s="29"/>
      <c r="BF83" s="27"/>
      <c r="BG83" s="28"/>
      <c r="BH83" s="28"/>
      <c r="BI83" s="29"/>
      <c r="BJ83" s="27"/>
      <c r="BK83" s="28"/>
      <c r="BL83" s="28"/>
      <c r="BM83" s="29"/>
      <c r="BN83" s="27"/>
      <c r="BO83" s="28"/>
      <c r="BP83" s="28"/>
    </row>
    <row r="84" spans="1:68" s="17" customFormat="1" ht="12" customHeight="1" x14ac:dyDescent="0.2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7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/>
      <c r="AU84" s="4"/>
      <c r="AV84" s="4"/>
      <c r="AW84" s="7"/>
      <c r="BB84" s="27"/>
      <c r="BC84" s="28"/>
      <c r="BD84" s="28"/>
      <c r="BE84" s="29"/>
      <c r="BF84" s="27"/>
      <c r="BG84" s="28"/>
      <c r="BH84" s="28"/>
      <c r="BI84" s="29"/>
      <c r="BJ84" s="27"/>
      <c r="BK84" s="28"/>
      <c r="BL84" s="28"/>
      <c r="BM84" s="29"/>
      <c r="BN84" s="27"/>
      <c r="BO84" s="28"/>
      <c r="BP84" s="28"/>
    </row>
    <row r="85" spans="1:68" s="17" customFormat="1" ht="12" customHeight="1" x14ac:dyDescent="0.2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7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/>
      <c r="AU85" s="4"/>
      <c r="AV85" s="4"/>
      <c r="AW85" s="7"/>
      <c r="BB85" s="27"/>
      <c r="BC85" s="28"/>
      <c r="BD85" s="28"/>
      <c r="BE85" s="29"/>
      <c r="BF85" s="27"/>
      <c r="BG85" s="28"/>
      <c r="BH85" s="28"/>
      <c r="BI85" s="29"/>
      <c r="BJ85" s="27"/>
      <c r="BK85" s="28"/>
      <c r="BL85" s="28"/>
      <c r="BM85" s="29"/>
      <c r="BN85" s="27"/>
      <c r="BO85" s="28"/>
      <c r="BP85" s="28"/>
    </row>
    <row r="86" spans="1:68" s="17" customFormat="1" ht="12" customHeight="1" x14ac:dyDescent="0.2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7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/>
      <c r="AU86" s="4"/>
      <c r="AV86" s="4"/>
      <c r="AW86" s="7"/>
      <c r="BB86" s="27"/>
      <c r="BC86" s="28"/>
      <c r="BD86" s="28"/>
      <c r="BE86" s="29"/>
      <c r="BF86" s="27"/>
      <c r="BG86" s="28"/>
      <c r="BH86" s="28"/>
      <c r="BI86" s="29"/>
      <c r="BJ86" s="27"/>
      <c r="BK86" s="28"/>
      <c r="BL86" s="28"/>
      <c r="BM86" s="29"/>
      <c r="BN86" s="27"/>
      <c r="BO86" s="28"/>
      <c r="BP86" s="28"/>
    </row>
    <row r="87" spans="1:68" s="17" customFormat="1" ht="12" customHeight="1" x14ac:dyDescent="0.2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7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/>
      <c r="AU87" s="4"/>
      <c r="AV87" s="4"/>
      <c r="AW87" s="7"/>
      <c r="BB87" s="27"/>
      <c r="BC87" s="28"/>
      <c r="BD87" s="28"/>
      <c r="BE87" s="29"/>
      <c r="BF87" s="27"/>
      <c r="BG87" s="28"/>
      <c r="BH87" s="28"/>
      <c r="BI87" s="29"/>
      <c r="BJ87" s="27"/>
      <c r="BK87" s="28"/>
      <c r="BL87" s="28"/>
      <c r="BM87" s="29"/>
      <c r="BN87" s="27"/>
      <c r="BO87" s="28"/>
      <c r="BP87" s="28"/>
    </row>
    <row r="88" spans="1:68" s="17" customFormat="1" ht="12" customHeight="1" x14ac:dyDescent="0.2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7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/>
      <c r="AU88" s="4"/>
      <c r="AV88" s="4"/>
      <c r="AW88" s="7"/>
      <c r="BB88" s="27"/>
      <c r="BC88" s="28"/>
      <c r="BD88" s="28"/>
      <c r="BE88" s="29"/>
      <c r="BF88" s="27"/>
      <c r="BG88" s="28"/>
      <c r="BH88" s="28"/>
      <c r="BI88" s="29"/>
      <c r="BJ88" s="27"/>
      <c r="BK88" s="28"/>
      <c r="BL88" s="28"/>
      <c r="BM88" s="29"/>
      <c r="BN88" s="27"/>
      <c r="BO88" s="28"/>
      <c r="BP88" s="28"/>
    </row>
    <row r="89" spans="1:68" s="17" customFormat="1" ht="12" customHeight="1" x14ac:dyDescent="0.2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7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/>
      <c r="AU89" s="4"/>
      <c r="AV89" s="4"/>
      <c r="AW89" s="7"/>
      <c r="BB89" s="27"/>
      <c r="BC89" s="28"/>
      <c r="BD89" s="28"/>
      <c r="BE89" s="29"/>
      <c r="BF89" s="27"/>
      <c r="BG89" s="28"/>
      <c r="BH89" s="28"/>
      <c r="BI89" s="29"/>
      <c r="BJ89" s="27"/>
      <c r="BK89" s="28"/>
      <c r="BL89" s="28"/>
      <c r="BM89" s="29"/>
      <c r="BN89" s="27"/>
      <c r="BO89" s="28"/>
      <c r="BP89" s="28"/>
    </row>
    <row r="90" spans="1:68" s="17" customFormat="1" ht="12" customHeight="1" x14ac:dyDescent="0.2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7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/>
      <c r="AU90" s="4"/>
      <c r="AV90" s="4"/>
      <c r="AW90" s="7"/>
      <c r="BB90" s="27"/>
      <c r="BC90" s="28"/>
      <c r="BD90" s="28"/>
      <c r="BE90" s="29"/>
      <c r="BF90" s="27"/>
      <c r="BG90" s="28"/>
      <c r="BH90" s="28"/>
      <c r="BI90" s="29"/>
      <c r="BJ90" s="27"/>
      <c r="BK90" s="28"/>
      <c r="BL90" s="28"/>
      <c r="BM90" s="29"/>
      <c r="BN90" s="27"/>
      <c r="BO90" s="28"/>
      <c r="BP90" s="28"/>
    </row>
    <row r="91" spans="1:68" s="17" customFormat="1" ht="12" customHeight="1" x14ac:dyDescent="0.2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7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/>
      <c r="AU91" s="4"/>
      <c r="AV91" s="4"/>
      <c r="AW91" s="7"/>
      <c r="BB91" s="27"/>
      <c r="BC91" s="28"/>
      <c r="BD91" s="28"/>
      <c r="BE91" s="29"/>
      <c r="BF91" s="27"/>
      <c r="BG91" s="28"/>
      <c r="BH91" s="28"/>
      <c r="BI91" s="29"/>
      <c r="BJ91" s="27"/>
      <c r="BK91" s="28"/>
      <c r="BL91" s="28"/>
      <c r="BM91" s="29"/>
      <c r="BN91" s="27"/>
      <c r="BO91" s="28"/>
      <c r="BP91" s="28"/>
    </row>
    <row r="92" spans="1:68" s="17" customFormat="1" ht="12" customHeight="1" x14ac:dyDescent="0.2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7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/>
      <c r="AU92" s="4"/>
      <c r="AV92" s="4"/>
      <c r="AW92" s="7"/>
      <c r="BB92" s="27"/>
      <c r="BC92" s="28"/>
      <c r="BD92" s="28"/>
      <c r="BE92" s="29"/>
      <c r="BF92" s="27"/>
      <c r="BG92" s="28"/>
      <c r="BH92" s="28"/>
      <c r="BI92" s="29"/>
      <c r="BJ92" s="27"/>
      <c r="BK92" s="28"/>
      <c r="BL92" s="28"/>
      <c r="BM92" s="29"/>
      <c r="BN92" s="27"/>
      <c r="BO92" s="28"/>
      <c r="BP92" s="28"/>
    </row>
    <row r="93" spans="1:68" s="17" customFormat="1" ht="12" customHeight="1" x14ac:dyDescent="0.2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7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/>
      <c r="AU93" s="4"/>
      <c r="AV93" s="4"/>
      <c r="AW93" s="7"/>
      <c r="BB93" s="27"/>
      <c r="BC93" s="28"/>
      <c r="BD93" s="28"/>
      <c r="BE93" s="29"/>
      <c r="BF93" s="27"/>
      <c r="BG93" s="28"/>
      <c r="BH93" s="28"/>
      <c r="BI93" s="29"/>
      <c r="BJ93" s="27"/>
      <c r="BK93" s="28"/>
      <c r="BL93" s="28"/>
      <c r="BM93" s="29"/>
      <c r="BN93" s="27"/>
      <c r="BO93" s="28"/>
      <c r="BP93" s="28"/>
    </row>
    <row r="94" spans="1:68" s="17" customFormat="1" ht="12" customHeight="1" x14ac:dyDescent="0.2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7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7"/>
      <c r="AU94" s="4"/>
      <c r="AV94" s="4"/>
      <c r="AW94" s="7"/>
      <c r="BB94" s="27"/>
      <c r="BC94" s="28"/>
      <c r="BD94" s="28"/>
      <c r="BE94" s="29"/>
      <c r="BF94" s="27"/>
      <c r="BG94" s="28"/>
      <c r="BH94" s="28"/>
      <c r="BI94" s="29"/>
      <c r="BJ94" s="27"/>
      <c r="BK94" s="28"/>
      <c r="BL94" s="28"/>
      <c r="BM94" s="29"/>
      <c r="BN94" s="27"/>
      <c r="BO94" s="28"/>
      <c r="BP94" s="28"/>
    </row>
    <row r="95" spans="1:68" s="17" customFormat="1" ht="14.25" customHeight="1" x14ac:dyDescent="0.2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7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7"/>
      <c r="AU95" s="4"/>
      <c r="AV95" s="4"/>
      <c r="AW95" s="7"/>
      <c r="BB95" s="27"/>
      <c r="BC95" s="28"/>
      <c r="BD95" s="28"/>
      <c r="BE95" s="29"/>
      <c r="BF95" s="27"/>
      <c r="BG95" s="28"/>
      <c r="BH95" s="28"/>
      <c r="BI95" s="29"/>
      <c r="BJ95" s="27"/>
      <c r="BK95" s="28"/>
      <c r="BL95" s="28"/>
      <c r="BM95" s="29"/>
      <c r="BN95" s="27"/>
      <c r="BO95" s="28"/>
      <c r="BP95" s="28"/>
    </row>
    <row r="96" spans="1:68" s="17" customFormat="1" ht="12" customHeight="1" x14ac:dyDescent="0.2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/>
      <c r="AU96" s="4"/>
      <c r="AV96" s="4"/>
      <c r="AW96" s="7"/>
      <c r="BB96" s="27"/>
      <c r="BC96" s="28"/>
      <c r="BD96" s="28"/>
      <c r="BE96" s="29"/>
      <c r="BF96" s="27"/>
      <c r="BG96" s="28"/>
      <c r="BH96" s="28"/>
      <c r="BI96" s="29"/>
      <c r="BJ96" s="27"/>
      <c r="BK96" s="28"/>
      <c r="BL96" s="28"/>
      <c r="BM96" s="29"/>
      <c r="BN96" s="27"/>
      <c r="BO96" s="28"/>
      <c r="BP96" s="28"/>
    </row>
    <row r="97" spans="1:68" s="17" customFormat="1" ht="12" customHeight="1" x14ac:dyDescent="0.2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7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/>
      <c r="AU97" s="4"/>
      <c r="AV97" s="4"/>
      <c r="AW97" s="7"/>
      <c r="BB97" s="27"/>
      <c r="BC97" s="28"/>
      <c r="BD97" s="28"/>
      <c r="BE97" s="29"/>
      <c r="BF97" s="27"/>
      <c r="BG97" s="28"/>
      <c r="BH97" s="28"/>
      <c r="BI97" s="29"/>
      <c r="BJ97" s="27"/>
      <c r="BK97" s="28"/>
      <c r="BL97" s="28"/>
      <c r="BM97" s="29"/>
      <c r="BN97" s="27"/>
      <c r="BO97" s="28"/>
      <c r="BP97" s="28"/>
    </row>
    <row r="98" spans="1:68" s="17" customFormat="1" ht="12" customHeight="1" x14ac:dyDescent="0.2">
      <c r="A98" s="4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7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/>
      <c r="AU98" s="4"/>
      <c r="AV98" s="4"/>
      <c r="AW98" s="7"/>
      <c r="BB98" s="27"/>
      <c r="BC98" s="28"/>
      <c r="BD98" s="28"/>
      <c r="BE98" s="29"/>
      <c r="BF98" s="27"/>
      <c r="BG98" s="28"/>
      <c r="BH98" s="28"/>
      <c r="BI98" s="29"/>
      <c r="BJ98" s="27"/>
      <c r="BK98" s="28"/>
      <c r="BL98" s="28"/>
      <c r="BM98" s="29"/>
      <c r="BN98" s="27"/>
      <c r="BO98" s="28"/>
      <c r="BP98" s="28"/>
    </row>
    <row r="99" spans="1:68" s="17" customFormat="1" ht="12" customHeight="1" x14ac:dyDescent="0.2">
      <c r="A99" s="4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7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/>
      <c r="AU99" s="4"/>
      <c r="AV99" s="4"/>
      <c r="AW99" s="7"/>
      <c r="BB99" s="27"/>
      <c r="BC99" s="28"/>
      <c r="BD99" s="28"/>
      <c r="BE99" s="29"/>
      <c r="BF99" s="27"/>
      <c r="BG99" s="28"/>
      <c r="BH99" s="28"/>
      <c r="BI99" s="29"/>
      <c r="BJ99" s="27"/>
      <c r="BK99" s="28"/>
      <c r="BL99" s="28"/>
      <c r="BM99" s="29"/>
      <c r="BN99" s="27"/>
      <c r="BO99" s="28"/>
      <c r="BP99" s="28"/>
    </row>
    <row r="100" spans="1:68" s="17" customFormat="1" ht="12" customHeight="1" x14ac:dyDescent="0.2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7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/>
      <c r="AU100" s="4"/>
      <c r="AV100" s="4"/>
      <c r="AW100" s="7"/>
      <c r="BB100" s="27"/>
      <c r="BC100" s="28"/>
      <c r="BD100" s="28"/>
      <c r="BE100" s="29"/>
      <c r="BF100" s="27"/>
      <c r="BG100" s="28"/>
      <c r="BH100" s="28"/>
      <c r="BI100" s="29"/>
      <c r="BJ100" s="27"/>
      <c r="BK100" s="28"/>
      <c r="BL100" s="28"/>
      <c r="BM100" s="29"/>
      <c r="BN100" s="27"/>
      <c r="BO100" s="28"/>
      <c r="BP100" s="28"/>
    </row>
    <row r="101" spans="1:68" s="17" customFormat="1" ht="12" customHeight="1" x14ac:dyDescent="0.2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7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/>
      <c r="AU101" s="4"/>
      <c r="AV101" s="4"/>
      <c r="AW101" s="7"/>
      <c r="BB101" s="27"/>
      <c r="BC101" s="28"/>
      <c r="BD101" s="28"/>
      <c r="BE101" s="29"/>
      <c r="BF101" s="27"/>
      <c r="BG101" s="28"/>
      <c r="BH101" s="28"/>
      <c r="BI101" s="29"/>
      <c r="BJ101" s="27"/>
      <c r="BK101" s="28"/>
      <c r="BL101" s="28"/>
      <c r="BM101" s="29"/>
      <c r="BN101" s="27"/>
      <c r="BO101" s="28"/>
      <c r="BP101" s="28"/>
    </row>
    <row r="102" spans="1:68" s="17" customFormat="1" ht="12" customHeight="1" x14ac:dyDescent="0.2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7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/>
      <c r="AU102" s="4"/>
      <c r="AV102" s="4"/>
      <c r="AW102" s="7"/>
      <c r="BB102" s="27"/>
      <c r="BC102" s="28"/>
      <c r="BD102" s="28"/>
      <c r="BE102" s="29"/>
      <c r="BF102" s="27"/>
      <c r="BG102" s="28"/>
      <c r="BH102" s="28"/>
      <c r="BI102" s="29"/>
      <c r="BJ102" s="27"/>
      <c r="BK102" s="28"/>
      <c r="BL102" s="28"/>
      <c r="BM102" s="29"/>
      <c r="BN102" s="27"/>
      <c r="BO102" s="28"/>
      <c r="BP102" s="28"/>
    </row>
    <row r="103" spans="1:68" s="17" customFormat="1" ht="12" customHeight="1" x14ac:dyDescent="0.2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7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/>
      <c r="AU103" s="4"/>
      <c r="AV103" s="4"/>
      <c r="AW103" s="7"/>
      <c r="BB103" s="27"/>
      <c r="BC103" s="28"/>
      <c r="BD103" s="28"/>
      <c r="BE103" s="29"/>
      <c r="BF103" s="27"/>
      <c r="BG103" s="28"/>
      <c r="BH103" s="28"/>
      <c r="BI103" s="29"/>
      <c r="BJ103" s="27"/>
      <c r="BK103" s="28"/>
      <c r="BL103" s="28"/>
      <c r="BM103" s="29"/>
      <c r="BN103" s="27"/>
      <c r="BO103" s="28"/>
      <c r="BP103" s="28"/>
    </row>
    <row r="104" spans="1:68" s="17" customFormat="1" ht="12" customHeight="1" x14ac:dyDescent="0.2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7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/>
      <c r="AU104" s="4"/>
      <c r="AV104" s="4"/>
      <c r="AW104" s="7"/>
    </row>
    <row r="105" spans="1:68" s="17" customFormat="1" x14ac:dyDescent="0.2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7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T105" s="31"/>
      <c r="AW105" s="33"/>
    </row>
    <row r="106" spans="1:68" s="17" customFormat="1" x14ac:dyDescent="0.2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7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T106" s="31"/>
      <c r="AW106" s="33"/>
    </row>
    <row r="107" spans="1:68" s="17" customFormat="1" x14ac:dyDescent="0.2">
      <c r="A107" s="32"/>
      <c r="B107" s="32"/>
      <c r="W107" s="31"/>
      <c r="AA107" s="31"/>
      <c r="AT107" s="31"/>
      <c r="AW107" s="33"/>
    </row>
    <row r="108" spans="1:68" s="17" customFormat="1" x14ac:dyDescent="0.2">
      <c r="A108" s="32"/>
      <c r="B108" s="32"/>
      <c r="W108" s="31"/>
      <c r="AA108" s="31"/>
      <c r="AT108" s="31"/>
      <c r="AW108" s="33"/>
    </row>
    <row r="109" spans="1:68" s="17" customFormat="1" x14ac:dyDescent="0.2">
      <c r="A109" s="32"/>
      <c r="B109" s="32"/>
      <c r="W109" s="31"/>
      <c r="AA109" s="31"/>
      <c r="AT109" s="31"/>
      <c r="AW109" s="33"/>
    </row>
    <row r="110" spans="1:68" s="17" customFormat="1" x14ac:dyDescent="0.2">
      <c r="A110" s="32"/>
      <c r="B110" s="32"/>
      <c r="W110" s="31"/>
      <c r="AA110" s="31"/>
      <c r="AT110" s="31"/>
      <c r="AW110" s="33"/>
    </row>
    <row r="111" spans="1:68" s="17" customFormat="1" x14ac:dyDescent="0.2">
      <c r="A111" s="32"/>
      <c r="B111" s="32"/>
      <c r="W111" s="31"/>
      <c r="AA111" s="31"/>
      <c r="AT111" s="31"/>
      <c r="AW111" s="33"/>
    </row>
    <row r="112" spans="1:68" s="17" customFormat="1" x14ac:dyDescent="0.2">
      <c r="A112" s="32"/>
      <c r="B112" s="32"/>
      <c r="W112" s="31"/>
      <c r="AA112" s="31"/>
      <c r="AT112" s="31"/>
      <c r="AW112" s="33"/>
    </row>
    <row r="113" spans="1:50" s="17" customFormat="1" x14ac:dyDescent="0.2">
      <c r="A113" s="32"/>
      <c r="B113" s="32"/>
      <c r="W113" s="31"/>
      <c r="AA113" s="31"/>
      <c r="AT113" s="31"/>
      <c r="AW113" s="33"/>
    </row>
    <row r="114" spans="1:50" s="17" customFormat="1" x14ac:dyDescent="0.2">
      <c r="A114" s="32"/>
      <c r="B114" s="32"/>
      <c r="W114" s="31"/>
      <c r="AA114" s="31"/>
      <c r="AT114" s="31"/>
      <c r="AW114" s="33"/>
    </row>
    <row r="115" spans="1:50" s="17" customFormat="1" x14ac:dyDescent="0.2">
      <c r="A115" s="32"/>
      <c r="B115" s="32"/>
      <c r="Q115" s="31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1"/>
      <c r="AT115" s="31"/>
      <c r="AW115" s="33"/>
    </row>
    <row r="116" spans="1:50" x14ac:dyDescent="0.2">
      <c r="A116" s="32"/>
      <c r="B116" s="32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1"/>
      <c r="X116" s="17"/>
      <c r="Y116" s="17"/>
      <c r="Z116" s="17"/>
      <c r="AA116" s="31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5"/>
      <c r="AT116" s="16"/>
      <c r="AU116" s="15"/>
      <c r="AV116" s="17"/>
      <c r="AW116" s="18"/>
      <c r="AX116" s="15"/>
    </row>
    <row r="117" spans="1:50" x14ac:dyDescent="0.2">
      <c r="A117" s="32"/>
      <c r="B117" s="32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1"/>
      <c r="X117" s="17"/>
      <c r="Y117" s="17"/>
      <c r="Z117" s="17"/>
      <c r="AA117" s="31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5"/>
      <c r="AT117" s="16"/>
      <c r="AU117" s="15"/>
      <c r="AV117" s="17"/>
      <c r="AW117" s="18"/>
      <c r="AX117" s="15"/>
    </row>
    <row r="118" spans="1:50" x14ac:dyDescent="0.2">
      <c r="A118" s="14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6"/>
      <c r="X118" s="15"/>
      <c r="Y118" s="15"/>
      <c r="Z118" s="15"/>
      <c r="AA118" s="16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6"/>
      <c r="AU118" s="15"/>
      <c r="AV118" s="17"/>
      <c r="AW118" s="18"/>
      <c r="AX118" s="15"/>
    </row>
    <row r="119" spans="1:50" x14ac:dyDescent="0.2">
      <c r="A119" s="14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6"/>
      <c r="X119" s="15"/>
      <c r="Y119" s="15"/>
      <c r="Z119" s="15"/>
      <c r="AA119" s="16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6"/>
      <c r="AU119" s="15"/>
      <c r="AV119" s="17"/>
      <c r="AW119" s="18"/>
      <c r="AX119" s="15"/>
    </row>
    <row r="120" spans="1:50" x14ac:dyDescent="0.2">
      <c r="A120" s="14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6"/>
      <c r="X120" s="15"/>
      <c r="Y120" s="15"/>
      <c r="Z120" s="15"/>
      <c r="AA120" s="16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6"/>
      <c r="AU120" s="15"/>
      <c r="AV120" s="17"/>
      <c r="AW120" s="18"/>
      <c r="AX120" s="15"/>
    </row>
    <row r="121" spans="1:50" x14ac:dyDescent="0.2">
      <c r="A121" s="14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5"/>
      <c r="Y121" s="15"/>
      <c r="Z121" s="15"/>
      <c r="AA121" s="16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6"/>
      <c r="AU121" s="15"/>
      <c r="AV121" s="17"/>
      <c r="AW121" s="18"/>
      <c r="AX121" s="15"/>
    </row>
    <row r="122" spans="1:50" x14ac:dyDescent="0.2">
      <c r="A122" s="14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6"/>
      <c r="X122" s="15"/>
      <c r="Y122" s="15"/>
      <c r="Z122" s="15"/>
      <c r="AA122" s="16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1:50" x14ac:dyDescent="0.2">
      <c r="A123" s="14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6"/>
      <c r="X123" s="15"/>
      <c r="Y123" s="15"/>
      <c r="Z123" s="15"/>
      <c r="AA123" s="16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</sheetData>
  <sortState ref="A10:AS61">
    <sortCondition ref="A10:A61"/>
  </sortState>
  <mergeCells count="11">
    <mergeCell ref="A75:AW75"/>
    <mergeCell ref="B73:AX73"/>
    <mergeCell ref="AX8:AX9"/>
    <mergeCell ref="L6:AH6"/>
    <mergeCell ref="AY8:AY9"/>
    <mergeCell ref="AZ8:AZ9"/>
    <mergeCell ref="A72:AW72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80" max="5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89"/>
  <sheetViews>
    <sheetView showGridLines="0" zoomScaleNormal="100"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T33" sqref="T33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3.140625" style="2" customWidth="1"/>
    <col min="24" max="24" width="3.140625" customWidth="1"/>
    <col min="25" max="25" width="5.28515625" customWidth="1"/>
    <col min="26" max="26" width="3.42578125" customWidth="1"/>
    <col min="27" max="27" width="3.28515625" style="2" customWidth="1"/>
    <col min="28" max="28" width="3" customWidth="1"/>
    <col min="29" max="45" width="2.7109375" customWidth="1"/>
    <col min="46" max="46" width="3.85546875" style="2" customWidth="1"/>
    <col min="47" max="47" width="3.42578125" customWidth="1"/>
    <col min="48" max="48" width="1" style="8" customWidth="1"/>
    <col min="49" max="49" width="5.28515625" style="11" customWidth="1"/>
    <col min="50" max="50" width="3.85546875" customWidth="1"/>
    <col min="51" max="51" width="4" customWidth="1"/>
    <col min="52" max="52" width="3.140625" customWidth="1"/>
    <col min="53" max="55" width="0" hidden="1" customWidth="1"/>
    <col min="56" max="56" width="1.85546875" hidden="1" customWidth="1"/>
    <col min="57" max="59" width="0" hidden="1" customWidth="1"/>
    <col min="60" max="60" width="1.5703125" hidden="1" customWidth="1"/>
    <col min="61" max="63" width="0" hidden="1" customWidth="1"/>
    <col min="64" max="64" width="2.28515625" hidden="1" customWidth="1"/>
    <col min="65" max="67" width="0" hidden="1" customWidth="1"/>
    <col min="68" max="68" width="3.42578125" customWidth="1"/>
  </cols>
  <sheetData>
    <row r="2" spans="1:67" ht="20.25" x14ac:dyDescent="0.3">
      <c r="C2" s="15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</row>
    <row r="3" spans="1:67" ht="15.75" x14ac:dyDescent="0.25">
      <c r="C3" s="156" t="s">
        <v>34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</row>
    <row r="4" spans="1:67" ht="13.5" thickBot="1" x14ac:dyDescent="0.25">
      <c r="C4" s="157" t="s">
        <v>15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X4" s="20"/>
    </row>
    <row r="5" spans="1:67" ht="15.75" thickBot="1" x14ac:dyDescent="0.3">
      <c r="C5" s="167" t="s">
        <v>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9"/>
      <c r="AX5" s="21"/>
    </row>
    <row r="6" spans="1:67" ht="15.75" customHeight="1" x14ac:dyDescent="0.25">
      <c r="B6" s="30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62" t="s">
        <v>8</v>
      </c>
      <c r="M6" s="163"/>
      <c r="N6" s="163"/>
      <c r="O6" s="163"/>
      <c r="P6" s="163"/>
      <c r="Q6" s="163"/>
      <c r="R6" s="164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0"/>
      <c r="AJ6" s="10"/>
      <c r="AK6" s="10"/>
      <c r="AL6" s="10"/>
      <c r="AM6" s="10"/>
      <c r="AN6" s="10"/>
      <c r="AO6" s="3" t="s">
        <v>33</v>
      </c>
      <c r="AP6" s="2"/>
      <c r="AQ6" s="2"/>
      <c r="AR6" s="10"/>
      <c r="AS6" s="10"/>
      <c r="AV6"/>
      <c r="AX6" s="21"/>
      <c r="BA6" s="2"/>
      <c r="BB6" s="2"/>
      <c r="BC6" s="2"/>
    </row>
    <row r="7" spans="1:67" ht="16.5" thickBot="1" x14ac:dyDescent="0.3">
      <c r="B7" s="3"/>
      <c r="C7" s="1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X7" s="21"/>
      <c r="BA7" s="2"/>
      <c r="BB7" s="2"/>
      <c r="BC7" s="2"/>
    </row>
    <row r="8" spans="1:67" ht="16.149999999999999" customHeight="1" x14ac:dyDescent="0.25">
      <c r="A8" s="2"/>
      <c r="B8" s="4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9"/>
      <c r="AW8" s="50" t="s">
        <v>7</v>
      </c>
      <c r="AX8" s="160" t="s">
        <v>16</v>
      </c>
      <c r="AY8" s="151" t="s">
        <v>17</v>
      </c>
    </row>
    <row r="9" spans="1:67" ht="7.9" customHeight="1" thickBot="1" x14ac:dyDescent="0.3">
      <c r="A9" s="2"/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9"/>
      <c r="AW9" s="46"/>
      <c r="AX9" s="165"/>
      <c r="AY9" s="166"/>
    </row>
    <row r="10" spans="1:67" s="1" customFormat="1" ht="15.75" customHeight="1" thickBot="1" x14ac:dyDescent="0.25">
      <c r="A10" s="36" t="s">
        <v>1</v>
      </c>
      <c r="B10" s="37" t="s">
        <v>20</v>
      </c>
      <c r="C10" s="37" t="s">
        <v>0</v>
      </c>
      <c r="D10" s="38" t="s">
        <v>2</v>
      </c>
      <c r="E10" s="42">
        <v>1</v>
      </c>
      <c r="F10" s="42">
        <v>2</v>
      </c>
      <c r="G10" s="42">
        <v>3</v>
      </c>
      <c r="H10" s="42">
        <v>4</v>
      </c>
      <c r="I10" s="42">
        <v>5</v>
      </c>
      <c r="J10" s="42">
        <v>6</v>
      </c>
      <c r="K10" s="42">
        <v>7</v>
      </c>
      <c r="L10" s="42">
        <v>8</v>
      </c>
      <c r="M10" s="42">
        <v>9</v>
      </c>
      <c r="N10" s="42">
        <v>10</v>
      </c>
      <c r="O10" s="42">
        <v>11</v>
      </c>
      <c r="P10" s="42">
        <v>12</v>
      </c>
      <c r="Q10" s="42">
        <v>13</v>
      </c>
      <c r="R10" s="42">
        <v>14</v>
      </c>
      <c r="S10" s="42">
        <v>15</v>
      </c>
      <c r="T10" s="42">
        <v>16</v>
      </c>
      <c r="U10" s="42">
        <v>17</v>
      </c>
      <c r="V10" s="44">
        <v>18</v>
      </c>
      <c r="W10" s="42">
        <v>19</v>
      </c>
      <c r="X10" s="42">
        <v>20</v>
      </c>
      <c r="Y10" s="44" t="s">
        <v>6</v>
      </c>
      <c r="Z10" s="41">
        <v>21</v>
      </c>
      <c r="AA10" s="42">
        <v>22</v>
      </c>
      <c r="AB10" s="42">
        <v>23</v>
      </c>
      <c r="AC10" s="42">
        <v>24</v>
      </c>
      <c r="AD10" s="42">
        <v>25</v>
      </c>
      <c r="AE10" s="42">
        <v>26</v>
      </c>
      <c r="AF10" s="42">
        <v>27</v>
      </c>
      <c r="AG10" s="42">
        <v>28</v>
      </c>
      <c r="AH10" s="42">
        <v>29</v>
      </c>
      <c r="AI10" s="42">
        <v>30</v>
      </c>
      <c r="AJ10" s="42">
        <v>31</v>
      </c>
      <c r="AK10" s="42">
        <v>32</v>
      </c>
      <c r="AL10" s="42">
        <v>33</v>
      </c>
      <c r="AM10" s="42">
        <v>34</v>
      </c>
      <c r="AN10" s="42">
        <v>35</v>
      </c>
      <c r="AO10" s="42">
        <v>36</v>
      </c>
      <c r="AP10" s="42">
        <v>37</v>
      </c>
      <c r="AQ10" s="42">
        <v>38</v>
      </c>
      <c r="AR10" s="42">
        <v>39</v>
      </c>
      <c r="AS10" s="44">
        <v>40</v>
      </c>
      <c r="AT10" s="41" t="s">
        <v>6</v>
      </c>
      <c r="AU10" s="43" t="s">
        <v>9</v>
      </c>
      <c r="AV10" s="39"/>
      <c r="AW10" s="35" t="s">
        <v>3</v>
      </c>
      <c r="AX10" s="161"/>
      <c r="AY10" s="152"/>
      <c r="BA10" s="23" t="s">
        <v>11</v>
      </c>
      <c r="BE10" s="23" t="s">
        <v>12</v>
      </c>
      <c r="BI10" s="23" t="s">
        <v>13</v>
      </c>
      <c r="BM10" s="23" t="s">
        <v>14</v>
      </c>
    </row>
    <row r="11" spans="1:67" s="1" customFormat="1" ht="14.1" customHeight="1" thickBot="1" x14ac:dyDescent="0.25">
      <c r="A11" s="97">
        <v>2</v>
      </c>
      <c r="B11" s="98" t="s">
        <v>39</v>
      </c>
      <c r="C11" s="99" t="s">
        <v>38</v>
      </c>
      <c r="D11" s="100" t="s">
        <v>38</v>
      </c>
      <c r="E11" s="101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1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1</v>
      </c>
      <c r="W11" s="101">
        <v>0</v>
      </c>
      <c r="X11" s="102">
        <v>0</v>
      </c>
      <c r="Y11" s="92">
        <f>SUM(E11:X11)</f>
        <v>2</v>
      </c>
      <c r="Z11" s="103">
        <v>0</v>
      </c>
      <c r="AA11" s="99">
        <v>5</v>
      </c>
      <c r="AB11" s="103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102">
        <v>0</v>
      </c>
      <c r="AT11" s="104">
        <f>SUM(Z11:AS11)</f>
        <v>5</v>
      </c>
      <c r="AU11" s="105"/>
      <c r="AV11" s="87"/>
      <c r="AW11" s="106">
        <f>SUM(AT11,Y11)</f>
        <v>7</v>
      </c>
      <c r="AX11" s="54"/>
      <c r="BA11" s="24">
        <f>SUM(BB11:BC11)</f>
        <v>36</v>
      </c>
      <c r="BB11" s="25">
        <f>COUNTIF(E11:X11,0)</f>
        <v>18</v>
      </c>
      <c r="BC11" s="25">
        <f>COUNTIF(AA11:AS11,0)</f>
        <v>18</v>
      </c>
      <c r="BD11" s="26"/>
      <c r="BE11" s="24">
        <f>BF11+BG11</f>
        <v>2</v>
      </c>
      <c r="BF11" s="25">
        <f>COUNTIF(E11:X11,1)</f>
        <v>2</v>
      </c>
      <c r="BG11" s="25">
        <f>COUNTIF(AA11:AS11,1)</f>
        <v>0</v>
      </c>
      <c r="BH11" s="26"/>
      <c r="BI11" s="24">
        <f>BJ11+BK11</f>
        <v>0</v>
      </c>
      <c r="BJ11" s="25">
        <f>COUNTIF(E11:X11,2)</f>
        <v>0</v>
      </c>
      <c r="BK11" s="25">
        <f>COUNTIF(AA11:AS11,2)</f>
        <v>0</v>
      </c>
      <c r="BL11" s="26"/>
      <c r="BM11" s="24">
        <f>BN11+BO11</f>
        <v>0</v>
      </c>
      <c r="BN11" s="25">
        <f>COUNTIF(E11:X11,3)</f>
        <v>0</v>
      </c>
      <c r="BO11" s="25">
        <f>COUNTIF(AA11:AS11,3)</f>
        <v>0</v>
      </c>
    </row>
    <row r="12" spans="1:67" s="1" customFormat="1" ht="14.1" customHeight="1" thickBot="1" x14ac:dyDescent="0.25">
      <c r="A12" s="114">
        <v>1</v>
      </c>
      <c r="B12" s="115" t="s">
        <v>37</v>
      </c>
      <c r="C12" s="116" t="s">
        <v>38</v>
      </c>
      <c r="D12" s="117" t="s">
        <v>38</v>
      </c>
      <c r="E12" s="78">
        <v>0</v>
      </c>
      <c r="F12" s="76">
        <v>5</v>
      </c>
      <c r="G12" s="76">
        <v>0</v>
      </c>
      <c r="H12" s="76">
        <v>0</v>
      </c>
      <c r="I12" s="76">
        <v>0</v>
      </c>
      <c r="J12" s="76">
        <v>0</v>
      </c>
      <c r="K12" s="60">
        <v>0</v>
      </c>
      <c r="L12" s="76">
        <v>0</v>
      </c>
      <c r="M12" s="76">
        <v>5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62">
        <v>0</v>
      </c>
      <c r="X12" s="79">
        <v>0</v>
      </c>
      <c r="Y12" s="92">
        <f>SUM(E12:X12)</f>
        <v>10</v>
      </c>
      <c r="Z12" s="144">
        <v>0</v>
      </c>
      <c r="AA12" s="76">
        <v>5</v>
      </c>
      <c r="AB12" s="81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1</v>
      </c>
      <c r="AR12" s="76">
        <v>0</v>
      </c>
      <c r="AS12" s="77">
        <v>0</v>
      </c>
      <c r="AT12" s="104">
        <f>SUM(Z12:AS12)</f>
        <v>6</v>
      </c>
      <c r="AU12" s="82"/>
      <c r="AV12" s="87"/>
      <c r="AW12" s="106">
        <f>SUM(AT12,Y12)</f>
        <v>16</v>
      </c>
      <c r="AX12" s="54"/>
      <c r="BA12" s="24">
        <f>SUM(BB12:BC12)</f>
        <v>31</v>
      </c>
      <c r="BB12" s="25">
        <f>COUNTIF(E16:X16,0)</f>
        <v>15</v>
      </c>
      <c r="BC12" s="25">
        <f>COUNTIF(AA16:AS16,0)</f>
        <v>16</v>
      </c>
      <c r="BD12" s="26"/>
      <c r="BE12" s="24">
        <f>BF12+BG12</f>
        <v>3</v>
      </c>
      <c r="BF12" s="25">
        <f>COUNTIF(E16:X16,1)</f>
        <v>3</v>
      </c>
      <c r="BG12" s="25">
        <f>COUNTIF(AA16:AS16,1)</f>
        <v>0</v>
      </c>
      <c r="BH12" s="26"/>
      <c r="BI12" s="24">
        <f>BJ12+BK12</f>
        <v>0</v>
      </c>
      <c r="BJ12" s="25">
        <f>COUNTIF(E16:X16,2)</f>
        <v>0</v>
      </c>
      <c r="BK12" s="25">
        <f>COUNTIF(AA16:AS16,2)</f>
        <v>0</v>
      </c>
      <c r="BL12" s="26"/>
      <c r="BM12" s="24">
        <f>BN12+BO12</f>
        <v>1</v>
      </c>
      <c r="BN12" s="25">
        <f>COUNTIF(E16:X16,3)</f>
        <v>0</v>
      </c>
      <c r="BO12" s="25">
        <f>COUNTIF(AA16:AS16,3)</f>
        <v>1</v>
      </c>
    </row>
    <row r="13" spans="1:67" s="1" customFormat="1" ht="14.1" customHeight="1" thickBot="1" x14ac:dyDescent="0.25">
      <c r="A13" s="114">
        <v>9</v>
      </c>
      <c r="B13" s="115" t="s">
        <v>47</v>
      </c>
      <c r="C13" s="116" t="s">
        <v>38</v>
      </c>
      <c r="D13" s="117" t="s">
        <v>38</v>
      </c>
      <c r="E13" s="78" t="s">
        <v>29</v>
      </c>
      <c r="F13" s="76" t="s">
        <v>30</v>
      </c>
      <c r="G13" s="76" t="s">
        <v>28</v>
      </c>
      <c r="H13" s="76" t="s">
        <v>121</v>
      </c>
      <c r="I13" s="76" t="s">
        <v>29</v>
      </c>
      <c r="J13" s="76" t="s">
        <v>30</v>
      </c>
      <c r="K13" s="107" t="s">
        <v>122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87"/>
      <c r="X13" s="79"/>
      <c r="Y13" s="92" t="s">
        <v>29</v>
      </c>
      <c r="Z13" s="118" t="s">
        <v>29</v>
      </c>
      <c r="AA13" s="76" t="s">
        <v>30</v>
      </c>
      <c r="AB13" s="76" t="s">
        <v>28</v>
      </c>
      <c r="AC13" s="76" t="s">
        <v>121</v>
      </c>
      <c r="AD13" s="76" t="s">
        <v>29</v>
      </c>
      <c r="AE13" s="76" t="s">
        <v>30</v>
      </c>
      <c r="AF13" s="76" t="s">
        <v>122</v>
      </c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7"/>
      <c r="AT13" s="104" t="s">
        <v>29</v>
      </c>
      <c r="AU13" s="82"/>
      <c r="AV13" s="87"/>
      <c r="AW13" s="106" t="s">
        <v>29</v>
      </c>
      <c r="AX13" s="54"/>
      <c r="BA13" s="24"/>
      <c r="BB13" s="25"/>
      <c r="BC13" s="25"/>
      <c r="BD13" s="26"/>
      <c r="BE13" s="24"/>
      <c r="BF13" s="25"/>
      <c r="BG13" s="25"/>
      <c r="BH13" s="26"/>
      <c r="BI13" s="24"/>
      <c r="BJ13" s="25"/>
      <c r="BK13" s="25"/>
      <c r="BL13" s="26"/>
      <c r="BM13" s="24"/>
      <c r="BN13" s="25"/>
      <c r="BO13" s="25"/>
    </row>
    <row r="14" spans="1:67" s="1" customFormat="1" ht="14.1" customHeight="1" thickBot="1" x14ac:dyDescent="0.25">
      <c r="A14" s="97">
        <v>17</v>
      </c>
      <c r="B14" s="98" t="s">
        <v>55</v>
      </c>
      <c r="C14" s="99" t="s">
        <v>41</v>
      </c>
      <c r="D14" s="100" t="s">
        <v>41</v>
      </c>
      <c r="E14" s="101">
        <v>0</v>
      </c>
      <c r="F14" s="99">
        <v>5</v>
      </c>
      <c r="G14" s="99">
        <v>0</v>
      </c>
      <c r="H14" s="99">
        <v>0</v>
      </c>
      <c r="I14" s="99">
        <v>0</v>
      </c>
      <c r="J14" s="99">
        <v>0</v>
      </c>
      <c r="K14" s="116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101">
        <v>0</v>
      </c>
      <c r="X14" s="102">
        <v>0</v>
      </c>
      <c r="Y14" s="92">
        <f t="shared" ref="Y14" si="0">SUM(E14:X14)</f>
        <v>5</v>
      </c>
      <c r="Z14" s="97">
        <v>0</v>
      </c>
      <c r="AA14" s="99">
        <v>1</v>
      </c>
      <c r="AB14" s="103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100">
        <v>0</v>
      </c>
      <c r="AT14" s="104">
        <f t="shared" ref="AT14" si="1">SUM(Z14:AS14)</f>
        <v>1</v>
      </c>
      <c r="AU14" s="105"/>
      <c r="AV14" s="87"/>
      <c r="AW14" s="106">
        <f t="shared" ref="AW14" si="2">SUM(AT14,Y14)</f>
        <v>6</v>
      </c>
      <c r="AX14" s="54"/>
      <c r="BA14" s="24"/>
      <c r="BB14" s="25"/>
      <c r="BC14" s="25"/>
      <c r="BD14" s="26"/>
      <c r="BE14" s="24"/>
      <c r="BF14" s="25"/>
      <c r="BG14" s="25"/>
      <c r="BH14" s="26"/>
      <c r="BI14" s="24"/>
      <c r="BJ14" s="25"/>
      <c r="BK14" s="25"/>
      <c r="BL14" s="26"/>
      <c r="BM14" s="24"/>
      <c r="BN14" s="25"/>
      <c r="BO14" s="25"/>
    </row>
    <row r="15" spans="1:67" s="1" customFormat="1" ht="14.1" customHeight="1" thickBot="1" x14ac:dyDescent="0.25">
      <c r="A15" s="74">
        <v>19</v>
      </c>
      <c r="B15" s="75" t="s">
        <v>57</v>
      </c>
      <c r="C15" s="76" t="s">
        <v>41</v>
      </c>
      <c r="D15" s="77" t="s">
        <v>41</v>
      </c>
      <c r="E15" s="78">
        <v>0</v>
      </c>
      <c r="F15" s="76">
        <v>2</v>
      </c>
      <c r="G15" s="76">
        <v>0</v>
      </c>
      <c r="H15" s="76">
        <v>0</v>
      </c>
      <c r="I15" s="76">
        <v>1</v>
      </c>
      <c r="J15" s="76">
        <v>0</v>
      </c>
      <c r="K15" s="76">
        <v>1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1</v>
      </c>
      <c r="S15" s="76">
        <v>5</v>
      </c>
      <c r="T15" s="76">
        <v>1</v>
      </c>
      <c r="U15" s="76">
        <v>0</v>
      </c>
      <c r="V15" s="76">
        <v>5</v>
      </c>
      <c r="W15" s="78">
        <v>0</v>
      </c>
      <c r="X15" s="79">
        <v>0</v>
      </c>
      <c r="Y15" s="92">
        <f t="shared" ref="Y15:Y24" si="3">SUM(E15:X15)</f>
        <v>16</v>
      </c>
      <c r="Z15" s="67">
        <v>0</v>
      </c>
      <c r="AA15" s="71">
        <v>1</v>
      </c>
      <c r="AB15" s="67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6">
        <v>0</v>
      </c>
      <c r="AL15" s="76">
        <v>0</v>
      </c>
      <c r="AM15" s="76">
        <v>0</v>
      </c>
      <c r="AN15" s="76">
        <v>5</v>
      </c>
      <c r="AO15" s="76">
        <v>0</v>
      </c>
      <c r="AP15" s="76">
        <v>0</v>
      </c>
      <c r="AQ15" s="76">
        <v>0</v>
      </c>
      <c r="AR15" s="76">
        <v>0</v>
      </c>
      <c r="AS15" s="79">
        <v>0</v>
      </c>
      <c r="AT15" s="104">
        <f t="shared" ref="AT15:AT24" si="4">SUM(Z15:AS15)</f>
        <v>6</v>
      </c>
      <c r="AU15" s="82"/>
      <c r="AV15" s="66"/>
      <c r="AW15" s="106">
        <f t="shared" ref="AW15:AW24" si="5">SUM(AT15,Y15)</f>
        <v>22</v>
      </c>
      <c r="AX15" s="54"/>
      <c r="BA15" s="24"/>
      <c r="BB15" s="25"/>
      <c r="BC15" s="25"/>
      <c r="BD15" s="26"/>
      <c r="BE15" s="24"/>
      <c r="BF15" s="25"/>
      <c r="BG15" s="25"/>
      <c r="BH15" s="26"/>
      <c r="BI15" s="24"/>
      <c r="BJ15" s="25"/>
      <c r="BK15" s="25"/>
      <c r="BL15" s="26"/>
      <c r="BM15" s="24"/>
      <c r="BN15" s="25"/>
      <c r="BO15" s="25"/>
    </row>
    <row r="16" spans="1:67" s="1" customFormat="1" ht="14.1" customHeight="1" thickBot="1" x14ac:dyDescent="0.25">
      <c r="A16" s="58">
        <v>14</v>
      </c>
      <c r="B16" s="59" t="s">
        <v>52</v>
      </c>
      <c r="C16" s="60" t="s">
        <v>41</v>
      </c>
      <c r="D16" s="61" t="s">
        <v>41</v>
      </c>
      <c r="E16" s="78">
        <v>1</v>
      </c>
      <c r="F16" s="76">
        <v>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5</v>
      </c>
      <c r="P16" s="76">
        <v>0</v>
      </c>
      <c r="Q16" s="76">
        <v>0</v>
      </c>
      <c r="R16" s="76">
        <v>0</v>
      </c>
      <c r="S16" s="76">
        <v>0</v>
      </c>
      <c r="T16" s="76">
        <v>5</v>
      </c>
      <c r="U16" s="76">
        <v>1</v>
      </c>
      <c r="V16" s="76">
        <v>0</v>
      </c>
      <c r="W16" s="78">
        <v>0</v>
      </c>
      <c r="X16" s="79">
        <v>0</v>
      </c>
      <c r="Y16" s="92">
        <f t="shared" si="3"/>
        <v>13</v>
      </c>
      <c r="Z16" s="81">
        <v>0</v>
      </c>
      <c r="AA16" s="76">
        <v>5</v>
      </c>
      <c r="AB16" s="81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5</v>
      </c>
      <c r="AQ16" s="76">
        <v>3</v>
      </c>
      <c r="AR16" s="76">
        <v>0</v>
      </c>
      <c r="AS16" s="79">
        <v>0</v>
      </c>
      <c r="AT16" s="104">
        <f t="shared" si="4"/>
        <v>13</v>
      </c>
      <c r="AU16" s="82"/>
      <c r="AV16" s="87"/>
      <c r="AW16" s="106">
        <f t="shared" si="5"/>
        <v>26</v>
      </c>
      <c r="AX16" s="128"/>
      <c r="BA16" s="24"/>
      <c r="BB16" s="25"/>
      <c r="BC16" s="25"/>
      <c r="BD16" s="26"/>
      <c r="BE16" s="24"/>
      <c r="BF16" s="25"/>
      <c r="BG16" s="25"/>
      <c r="BH16" s="26"/>
      <c r="BI16" s="24"/>
      <c r="BJ16" s="25"/>
      <c r="BK16" s="25"/>
      <c r="BL16" s="26"/>
      <c r="BM16" s="24"/>
      <c r="BN16" s="25"/>
      <c r="BO16" s="25"/>
    </row>
    <row r="17" spans="1:67" s="1" customFormat="1" ht="14.1" customHeight="1" thickBot="1" x14ac:dyDescent="0.25">
      <c r="A17" s="120">
        <v>21</v>
      </c>
      <c r="B17" s="115" t="s">
        <v>59</v>
      </c>
      <c r="C17" s="116" t="s">
        <v>41</v>
      </c>
      <c r="D17" s="117" t="s">
        <v>41</v>
      </c>
      <c r="E17" s="62">
        <v>5</v>
      </c>
      <c r="F17" s="60">
        <v>3</v>
      </c>
      <c r="G17" s="60">
        <v>1</v>
      </c>
      <c r="H17" s="60">
        <v>0</v>
      </c>
      <c r="I17" s="60">
        <v>0</v>
      </c>
      <c r="J17" s="60">
        <v>1</v>
      </c>
      <c r="K17" s="76">
        <v>0</v>
      </c>
      <c r="L17" s="60">
        <v>0</v>
      </c>
      <c r="M17" s="60">
        <v>5</v>
      </c>
      <c r="N17" s="60">
        <v>0</v>
      </c>
      <c r="O17" s="60">
        <v>0</v>
      </c>
      <c r="P17" s="60">
        <v>0</v>
      </c>
      <c r="Q17" s="60">
        <v>5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2">
        <v>0</v>
      </c>
      <c r="X17" s="64">
        <v>0</v>
      </c>
      <c r="Y17" s="92">
        <f t="shared" si="3"/>
        <v>20</v>
      </c>
      <c r="Z17" s="58">
        <v>0</v>
      </c>
      <c r="AA17" s="60">
        <v>5</v>
      </c>
      <c r="AB17" s="63">
        <v>5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3</v>
      </c>
      <c r="AO17" s="60">
        <v>0</v>
      </c>
      <c r="AP17" s="60">
        <v>0</v>
      </c>
      <c r="AQ17" s="60">
        <v>0</v>
      </c>
      <c r="AR17" s="60">
        <v>0</v>
      </c>
      <c r="AS17" s="61">
        <v>0</v>
      </c>
      <c r="AT17" s="104">
        <f t="shared" si="4"/>
        <v>13</v>
      </c>
      <c r="AU17" s="119"/>
      <c r="AV17" s="87"/>
      <c r="AW17" s="106">
        <f t="shared" si="5"/>
        <v>33</v>
      </c>
      <c r="AX17" s="54"/>
      <c r="BA17" s="24">
        <f>SUM(BB17:BC17)</f>
        <v>29</v>
      </c>
      <c r="BB17" s="25">
        <f>COUNTIF(E19:X19,0)</f>
        <v>14</v>
      </c>
      <c r="BC17" s="25">
        <f>COUNTIF(AA19:AS19,0)</f>
        <v>15</v>
      </c>
      <c r="BD17" s="26"/>
      <c r="BE17" s="24">
        <f>BF17+BG17</f>
        <v>1</v>
      </c>
      <c r="BF17" s="25">
        <f>COUNTIF(E19:X19,1)</f>
        <v>0</v>
      </c>
      <c r="BG17" s="25">
        <f>COUNTIF(AA19:AS19,1)</f>
        <v>1</v>
      </c>
      <c r="BH17" s="26"/>
      <c r="BI17" s="24">
        <f>BJ17+BK17</f>
        <v>0</v>
      </c>
      <c r="BJ17" s="25">
        <f>COUNTIF(E19:X19,2)</f>
        <v>0</v>
      </c>
      <c r="BK17" s="25">
        <f>COUNTIF(AA19:AS19,2)</f>
        <v>0</v>
      </c>
      <c r="BL17" s="26"/>
      <c r="BM17" s="24">
        <f>BN17+BO17</f>
        <v>1</v>
      </c>
      <c r="BN17" s="25">
        <f>COUNTIF(E19:X19,3)</f>
        <v>0</v>
      </c>
      <c r="BO17" s="25">
        <f>COUNTIF(AA19:AS19,3)</f>
        <v>1</v>
      </c>
    </row>
    <row r="18" spans="1:67" s="1" customFormat="1" ht="14.1" customHeight="1" thickBot="1" x14ac:dyDescent="0.25">
      <c r="A18" s="74">
        <v>12</v>
      </c>
      <c r="B18" s="75" t="s">
        <v>50</v>
      </c>
      <c r="C18" s="76" t="s">
        <v>41</v>
      </c>
      <c r="D18" s="77" t="s">
        <v>41</v>
      </c>
      <c r="E18" s="78">
        <v>3</v>
      </c>
      <c r="F18" s="76">
        <v>5</v>
      </c>
      <c r="G18" s="76">
        <v>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2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5</v>
      </c>
      <c r="V18" s="76">
        <v>3</v>
      </c>
      <c r="W18" s="78">
        <v>0</v>
      </c>
      <c r="X18" s="79">
        <v>0</v>
      </c>
      <c r="Y18" s="92">
        <f t="shared" si="3"/>
        <v>21</v>
      </c>
      <c r="Z18" s="80">
        <v>0</v>
      </c>
      <c r="AA18" s="76">
        <v>5</v>
      </c>
      <c r="AB18" s="81">
        <v>2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5</v>
      </c>
      <c r="AN18" s="76">
        <v>1</v>
      </c>
      <c r="AO18" s="76">
        <v>0</v>
      </c>
      <c r="AP18" s="76">
        <v>5</v>
      </c>
      <c r="AQ18" s="76">
        <v>3</v>
      </c>
      <c r="AR18" s="76">
        <v>0</v>
      </c>
      <c r="AS18" s="79">
        <v>0</v>
      </c>
      <c r="AT18" s="121">
        <f t="shared" si="4"/>
        <v>21</v>
      </c>
      <c r="AU18" s="82"/>
      <c r="AV18" s="87"/>
      <c r="AW18" s="121">
        <f t="shared" si="5"/>
        <v>42</v>
      </c>
      <c r="AX18" s="54"/>
      <c r="BA18" s="24" t="e">
        <f t="shared" ref="BA18:BA41" si="6">SUM(BB18:BC18)</f>
        <v>#REF!</v>
      </c>
      <c r="BB18" s="25" t="e">
        <f>COUNTIF(#REF!,0)</f>
        <v>#REF!</v>
      </c>
      <c r="BC18" s="25" t="e">
        <f>COUNTIF(#REF!,0)</f>
        <v>#REF!</v>
      </c>
      <c r="BD18" s="26"/>
      <c r="BE18" s="24" t="e">
        <f t="shared" ref="BE18:BE41" si="7">BF18+BG18</f>
        <v>#REF!</v>
      </c>
      <c r="BF18" s="25" t="e">
        <f>COUNTIF(#REF!,1)</f>
        <v>#REF!</v>
      </c>
      <c r="BG18" s="25" t="e">
        <f>COUNTIF(#REF!,1)</f>
        <v>#REF!</v>
      </c>
      <c r="BH18" s="26"/>
      <c r="BI18" s="24" t="e">
        <f t="shared" ref="BI18:BI41" si="8">BJ18+BK18</f>
        <v>#REF!</v>
      </c>
      <c r="BJ18" s="25" t="e">
        <f>COUNTIF(#REF!,2)</f>
        <v>#REF!</v>
      </c>
      <c r="BK18" s="25" t="e">
        <f>COUNTIF(#REF!,2)</f>
        <v>#REF!</v>
      </c>
      <c r="BL18" s="26"/>
      <c r="BM18" s="24" t="e">
        <f t="shared" ref="BM18:BM41" si="9">BN18+BO18</f>
        <v>#REF!</v>
      </c>
      <c r="BN18" s="25" t="e">
        <f>COUNTIF(#REF!,3)</f>
        <v>#REF!</v>
      </c>
      <c r="BO18" s="25" t="e">
        <f>COUNTIF(#REF!,3)</f>
        <v>#REF!</v>
      </c>
    </row>
    <row r="19" spans="1:67" s="1" customFormat="1" ht="14.1" customHeight="1" thickBot="1" x14ac:dyDescent="0.25">
      <c r="A19" s="60">
        <v>15</v>
      </c>
      <c r="B19" s="59" t="s">
        <v>53</v>
      </c>
      <c r="C19" s="60" t="s">
        <v>41</v>
      </c>
      <c r="D19" s="60" t="s">
        <v>41</v>
      </c>
      <c r="E19" s="60">
        <v>0</v>
      </c>
      <c r="F19" s="60">
        <v>5</v>
      </c>
      <c r="G19" s="60">
        <v>5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5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5</v>
      </c>
      <c r="T19" s="60">
        <v>0</v>
      </c>
      <c r="U19" s="60">
        <v>5</v>
      </c>
      <c r="V19" s="60">
        <v>5</v>
      </c>
      <c r="W19" s="60">
        <v>0</v>
      </c>
      <c r="X19" s="64">
        <v>0</v>
      </c>
      <c r="Y19" s="92">
        <f t="shared" si="3"/>
        <v>30</v>
      </c>
      <c r="Z19" s="62">
        <v>5</v>
      </c>
      <c r="AA19" s="60">
        <v>3</v>
      </c>
      <c r="AB19" s="60">
        <v>5</v>
      </c>
      <c r="AC19" s="60">
        <v>0</v>
      </c>
      <c r="AD19" s="60">
        <v>0</v>
      </c>
      <c r="AE19" s="60">
        <v>1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5</v>
      </c>
      <c r="AO19" s="60">
        <v>0</v>
      </c>
      <c r="AP19" s="60">
        <v>0</v>
      </c>
      <c r="AQ19" s="60">
        <v>0</v>
      </c>
      <c r="AR19" s="60">
        <v>0</v>
      </c>
      <c r="AS19" s="64">
        <v>0</v>
      </c>
      <c r="AT19" s="104">
        <f t="shared" si="4"/>
        <v>19</v>
      </c>
      <c r="AU19" s="62"/>
      <c r="AV19" s="64"/>
      <c r="AW19" s="104">
        <f t="shared" si="5"/>
        <v>49</v>
      </c>
      <c r="BA19" s="24">
        <f t="shared" si="6"/>
        <v>37</v>
      </c>
      <c r="BB19" s="25">
        <f>COUNTIF(E14:X14,0)</f>
        <v>19</v>
      </c>
      <c r="BC19" s="25">
        <f>COUNTIF(AA14:AS14,0)</f>
        <v>18</v>
      </c>
      <c r="BD19" s="26"/>
      <c r="BE19" s="24">
        <f t="shared" si="7"/>
        <v>1</v>
      </c>
      <c r="BF19" s="25">
        <f>COUNTIF(E14:X14,1)</f>
        <v>0</v>
      </c>
      <c r="BG19" s="25">
        <f>COUNTIF(AA14:AS14,1)</f>
        <v>1</v>
      </c>
      <c r="BH19" s="26"/>
      <c r="BI19" s="24">
        <f t="shared" si="8"/>
        <v>0</v>
      </c>
      <c r="BJ19" s="25">
        <f>COUNTIF(E14:X14,2)</f>
        <v>0</v>
      </c>
      <c r="BK19" s="25">
        <f>COUNTIF(AA14:AS14,2)</f>
        <v>0</v>
      </c>
      <c r="BL19" s="26"/>
      <c r="BM19" s="24">
        <f t="shared" si="9"/>
        <v>0</v>
      </c>
      <c r="BN19" s="25">
        <f>COUNTIF(E14:X14,3)</f>
        <v>0</v>
      </c>
      <c r="BO19" s="25">
        <f>COUNTIF(AA14:AS14,3)</f>
        <v>0</v>
      </c>
    </row>
    <row r="20" spans="1:67" s="1" customFormat="1" ht="13.15" customHeight="1" thickBot="1" x14ac:dyDescent="0.25">
      <c r="A20" s="114">
        <v>20</v>
      </c>
      <c r="B20" s="115" t="s">
        <v>58</v>
      </c>
      <c r="C20" s="116" t="s">
        <v>41</v>
      </c>
      <c r="D20" s="117" t="s">
        <v>41</v>
      </c>
      <c r="E20" s="94">
        <v>0</v>
      </c>
      <c r="F20" s="116">
        <v>2</v>
      </c>
      <c r="G20" s="116">
        <v>1</v>
      </c>
      <c r="H20" s="116">
        <v>0</v>
      </c>
      <c r="I20" s="116">
        <v>0</v>
      </c>
      <c r="J20" s="116">
        <v>0</v>
      </c>
      <c r="K20" s="85">
        <v>5</v>
      </c>
      <c r="L20" s="116">
        <v>0</v>
      </c>
      <c r="M20" s="116">
        <v>0</v>
      </c>
      <c r="N20" s="116">
        <v>0</v>
      </c>
      <c r="O20" s="116">
        <v>5</v>
      </c>
      <c r="P20" s="116">
        <v>0</v>
      </c>
      <c r="Q20" s="116">
        <v>0</v>
      </c>
      <c r="R20" s="116">
        <v>0</v>
      </c>
      <c r="S20" s="116">
        <v>5</v>
      </c>
      <c r="T20" s="116">
        <v>5</v>
      </c>
      <c r="U20" s="116">
        <v>5</v>
      </c>
      <c r="V20" s="116">
        <v>5</v>
      </c>
      <c r="W20" s="94">
        <v>0</v>
      </c>
      <c r="X20" s="143">
        <v>0</v>
      </c>
      <c r="Y20" s="146">
        <f t="shared" si="3"/>
        <v>33</v>
      </c>
      <c r="Z20" s="90">
        <v>0</v>
      </c>
      <c r="AA20" s="116">
        <v>5</v>
      </c>
      <c r="AB20" s="90">
        <v>5</v>
      </c>
      <c r="AC20" s="116">
        <v>0</v>
      </c>
      <c r="AD20" s="116">
        <v>0</v>
      </c>
      <c r="AE20" s="116">
        <v>5</v>
      </c>
      <c r="AF20" s="116">
        <v>0</v>
      </c>
      <c r="AG20" s="116">
        <v>5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5</v>
      </c>
      <c r="AO20" s="116">
        <v>0</v>
      </c>
      <c r="AP20" s="116">
        <v>5</v>
      </c>
      <c r="AQ20" s="116">
        <v>0</v>
      </c>
      <c r="AR20" s="116">
        <v>0</v>
      </c>
      <c r="AS20" s="117">
        <v>0</v>
      </c>
      <c r="AT20" s="147">
        <f t="shared" si="4"/>
        <v>30</v>
      </c>
      <c r="AU20" s="148"/>
      <c r="AV20" s="87"/>
      <c r="AW20" s="149">
        <f t="shared" si="5"/>
        <v>63</v>
      </c>
      <c r="BA20" s="24" t="e">
        <f t="shared" si="6"/>
        <v>#REF!</v>
      </c>
      <c r="BB20" s="25" t="e">
        <f>COUNTIF(#REF!,0)</f>
        <v>#REF!</v>
      </c>
      <c r="BC20" s="25" t="e">
        <f>COUNTIF(#REF!,0)</f>
        <v>#REF!</v>
      </c>
      <c r="BD20" s="26"/>
      <c r="BE20" s="24" t="e">
        <f t="shared" si="7"/>
        <v>#REF!</v>
      </c>
      <c r="BF20" s="25" t="e">
        <f>COUNTIF(#REF!,1)</f>
        <v>#REF!</v>
      </c>
      <c r="BG20" s="25" t="e">
        <f>COUNTIF(#REF!,1)</f>
        <v>#REF!</v>
      </c>
      <c r="BH20" s="26"/>
      <c r="BI20" s="24" t="e">
        <f t="shared" si="8"/>
        <v>#REF!</v>
      </c>
      <c r="BJ20" s="25" t="e">
        <f>COUNTIF(#REF!,2)</f>
        <v>#REF!</v>
      </c>
      <c r="BK20" s="25" t="e">
        <f>COUNTIF(#REF!,2)</f>
        <v>#REF!</v>
      </c>
      <c r="BL20" s="26"/>
      <c r="BM20" s="24" t="e">
        <f t="shared" si="9"/>
        <v>#REF!</v>
      </c>
      <c r="BN20" s="25" t="e">
        <f>COUNTIF(#REF!,3)</f>
        <v>#REF!</v>
      </c>
      <c r="BO20" s="25" t="e">
        <f>COUNTIF(#REF!,3)</f>
        <v>#REF!</v>
      </c>
    </row>
    <row r="21" spans="1:67" s="1" customFormat="1" ht="14.1" customHeight="1" thickBot="1" x14ac:dyDescent="0.25">
      <c r="A21" s="83">
        <v>16</v>
      </c>
      <c r="B21" s="84" t="s">
        <v>54</v>
      </c>
      <c r="C21" s="85" t="s">
        <v>41</v>
      </c>
      <c r="D21" s="86" t="s">
        <v>41</v>
      </c>
      <c r="E21" s="78">
        <v>1</v>
      </c>
      <c r="F21" s="76">
        <v>5</v>
      </c>
      <c r="G21" s="76">
        <v>5</v>
      </c>
      <c r="H21" s="76">
        <v>0</v>
      </c>
      <c r="I21" s="76">
        <v>5</v>
      </c>
      <c r="J21" s="76">
        <v>0</v>
      </c>
      <c r="K21" s="76">
        <v>0</v>
      </c>
      <c r="L21" s="76">
        <v>0</v>
      </c>
      <c r="M21" s="76">
        <v>5</v>
      </c>
      <c r="N21" s="76">
        <v>0</v>
      </c>
      <c r="O21" s="76">
        <v>0</v>
      </c>
      <c r="P21" s="76">
        <v>5</v>
      </c>
      <c r="Q21" s="76">
        <v>0</v>
      </c>
      <c r="R21" s="76">
        <v>0</v>
      </c>
      <c r="S21" s="76">
        <v>5</v>
      </c>
      <c r="T21" s="76">
        <v>0</v>
      </c>
      <c r="U21" s="76">
        <v>5</v>
      </c>
      <c r="V21" s="76">
        <v>3</v>
      </c>
      <c r="W21" s="78">
        <v>0</v>
      </c>
      <c r="X21" s="79">
        <v>0</v>
      </c>
      <c r="Y21" s="92">
        <f t="shared" si="3"/>
        <v>39</v>
      </c>
      <c r="Z21" s="81">
        <v>5</v>
      </c>
      <c r="AA21" s="76">
        <v>5</v>
      </c>
      <c r="AB21" s="81">
        <v>3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5</v>
      </c>
      <c r="AI21" s="76">
        <v>0</v>
      </c>
      <c r="AJ21" s="76">
        <v>0</v>
      </c>
      <c r="AK21" s="76">
        <v>5</v>
      </c>
      <c r="AL21" s="76">
        <v>0</v>
      </c>
      <c r="AM21" s="76">
        <v>0</v>
      </c>
      <c r="AN21" s="76">
        <v>5</v>
      </c>
      <c r="AO21" s="76">
        <v>5</v>
      </c>
      <c r="AP21" s="76">
        <v>0</v>
      </c>
      <c r="AQ21" s="76">
        <v>5</v>
      </c>
      <c r="AR21" s="76">
        <v>0</v>
      </c>
      <c r="AS21" s="77">
        <v>0</v>
      </c>
      <c r="AT21" s="104">
        <f t="shared" si="4"/>
        <v>38</v>
      </c>
      <c r="AU21" s="82"/>
      <c r="AV21" s="87"/>
      <c r="AW21" s="106">
        <f t="shared" si="5"/>
        <v>77</v>
      </c>
      <c r="AX21" s="54"/>
      <c r="BA21" s="24" t="e">
        <f t="shared" si="6"/>
        <v>#REF!</v>
      </c>
      <c r="BB21" s="25" t="e">
        <f>COUNTIF(#REF!,0)</f>
        <v>#REF!</v>
      </c>
      <c r="BC21" s="25" t="e">
        <f>COUNTIF(#REF!,0)</f>
        <v>#REF!</v>
      </c>
      <c r="BD21" s="26"/>
      <c r="BE21" s="24" t="e">
        <f t="shared" si="7"/>
        <v>#REF!</v>
      </c>
      <c r="BF21" s="25" t="e">
        <f>COUNTIF(#REF!,1)</f>
        <v>#REF!</v>
      </c>
      <c r="BG21" s="25" t="e">
        <f>COUNTIF(#REF!,1)</f>
        <v>#REF!</v>
      </c>
      <c r="BH21" s="26"/>
      <c r="BI21" s="24" t="e">
        <f t="shared" si="8"/>
        <v>#REF!</v>
      </c>
      <c r="BJ21" s="25" t="e">
        <f>COUNTIF(#REF!,2)</f>
        <v>#REF!</v>
      </c>
      <c r="BK21" s="25" t="e">
        <f>COUNTIF(#REF!,2)</f>
        <v>#REF!</v>
      </c>
      <c r="BL21" s="26"/>
      <c r="BM21" s="24" t="e">
        <f t="shared" si="9"/>
        <v>#REF!</v>
      </c>
      <c r="BN21" s="25" t="e">
        <f>COUNTIF(#REF!,3)</f>
        <v>#REF!</v>
      </c>
      <c r="BO21" s="25" t="e">
        <f>COUNTIF(#REF!,3)</f>
        <v>#REF!</v>
      </c>
    </row>
    <row r="22" spans="1:67" s="1" customFormat="1" ht="14.1" customHeight="1" thickBot="1" x14ac:dyDescent="0.25">
      <c r="A22" s="83">
        <v>10</v>
      </c>
      <c r="B22" s="84" t="s">
        <v>48</v>
      </c>
      <c r="C22" s="85" t="s">
        <v>41</v>
      </c>
      <c r="D22" s="86" t="s">
        <v>41</v>
      </c>
      <c r="E22" s="78">
        <v>3</v>
      </c>
      <c r="F22" s="76">
        <v>5</v>
      </c>
      <c r="G22" s="76">
        <v>5</v>
      </c>
      <c r="H22" s="76">
        <v>0</v>
      </c>
      <c r="I22" s="76">
        <v>0</v>
      </c>
      <c r="J22" s="76">
        <v>0</v>
      </c>
      <c r="K22" s="85">
        <v>1</v>
      </c>
      <c r="L22" s="76">
        <v>5</v>
      </c>
      <c r="M22" s="76">
        <v>0</v>
      </c>
      <c r="N22" s="76">
        <v>0</v>
      </c>
      <c r="O22" s="76">
        <v>5</v>
      </c>
      <c r="P22" s="76">
        <v>0</v>
      </c>
      <c r="Q22" s="76">
        <v>0</v>
      </c>
      <c r="R22" s="76">
        <v>0</v>
      </c>
      <c r="S22" s="76">
        <v>5</v>
      </c>
      <c r="T22" s="76">
        <v>5</v>
      </c>
      <c r="U22" s="76">
        <v>5</v>
      </c>
      <c r="V22" s="76">
        <v>5</v>
      </c>
      <c r="W22" s="78">
        <v>0</v>
      </c>
      <c r="X22" s="79">
        <v>0</v>
      </c>
      <c r="Y22" s="92">
        <f t="shared" si="3"/>
        <v>44</v>
      </c>
      <c r="Z22" s="87">
        <v>0</v>
      </c>
      <c r="AA22" s="76">
        <v>5</v>
      </c>
      <c r="AB22" s="81">
        <v>3</v>
      </c>
      <c r="AC22" s="76">
        <v>1</v>
      </c>
      <c r="AD22" s="76">
        <v>0</v>
      </c>
      <c r="AE22" s="76">
        <v>2</v>
      </c>
      <c r="AF22" s="76">
        <v>1</v>
      </c>
      <c r="AG22" s="76">
        <v>5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5</v>
      </c>
      <c r="AO22" s="76">
        <v>5</v>
      </c>
      <c r="AP22" s="76">
        <v>5</v>
      </c>
      <c r="AQ22" s="76">
        <v>3</v>
      </c>
      <c r="AR22" s="76">
        <v>0</v>
      </c>
      <c r="AS22" s="77">
        <v>0</v>
      </c>
      <c r="AT22" s="104">
        <f t="shared" si="4"/>
        <v>35</v>
      </c>
      <c r="AU22" s="82"/>
      <c r="AV22" s="87"/>
      <c r="AW22" s="106">
        <f t="shared" si="5"/>
        <v>79</v>
      </c>
      <c r="BA22" s="24">
        <f t="shared" si="6"/>
        <v>23</v>
      </c>
      <c r="BB22" s="25">
        <f>COUNTIF(E31:X31,0)</f>
        <v>11</v>
      </c>
      <c r="BC22" s="25">
        <f>COUNTIF(AA31:AS31,0)</f>
        <v>12</v>
      </c>
      <c r="BD22" s="26"/>
      <c r="BE22" s="24">
        <f t="shared" si="7"/>
        <v>2</v>
      </c>
      <c r="BF22" s="25">
        <f>COUNTIF(E31:X31,1)</f>
        <v>1</v>
      </c>
      <c r="BG22" s="25">
        <f>COUNTIF(AA31:AS31,1)</f>
        <v>1</v>
      </c>
      <c r="BH22" s="26"/>
      <c r="BI22" s="24">
        <f t="shared" si="8"/>
        <v>2</v>
      </c>
      <c r="BJ22" s="25">
        <f>COUNTIF(E31:X31,2)</f>
        <v>1</v>
      </c>
      <c r="BK22" s="25">
        <f>COUNTIF(AA31:AS31,2)</f>
        <v>1</v>
      </c>
      <c r="BL22" s="26"/>
      <c r="BM22" s="24">
        <f t="shared" si="9"/>
        <v>3</v>
      </c>
      <c r="BN22" s="25">
        <f>COUNTIF(E31:X31,3)</f>
        <v>1</v>
      </c>
      <c r="BO22" s="25">
        <f>COUNTIF(AA31:AS31,3)</f>
        <v>2</v>
      </c>
    </row>
    <row r="23" spans="1:67" s="49" customFormat="1" ht="14.1" customHeight="1" thickBot="1" x14ac:dyDescent="0.25">
      <c r="A23" s="83">
        <v>22</v>
      </c>
      <c r="B23" s="84" t="s">
        <v>60</v>
      </c>
      <c r="C23" s="85" t="s">
        <v>41</v>
      </c>
      <c r="D23" s="86" t="s">
        <v>41</v>
      </c>
      <c r="E23" s="78">
        <v>5</v>
      </c>
      <c r="F23" s="76">
        <v>3</v>
      </c>
      <c r="G23" s="76">
        <v>5</v>
      </c>
      <c r="H23" s="76">
        <v>0</v>
      </c>
      <c r="I23" s="76">
        <v>0</v>
      </c>
      <c r="J23" s="76">
        <v>0</v>
      </c>
      <c r="K23" s="76">
        <v>0</v>
      </c>
      <c r="L23" s="76">
        <v>1</v>
      </c>
      <c r="M23" s="76">
        <v>5</v>
      </c>
      <c r="N23" s="76">
        <v>0</v>
      </c>
      <c r="O23" s="76">
        <v>0</v>
      </c>
      <c r="P23" s="76">
        <v>1</v>
      </c>
      <c r="Q23" s="76">
        <v>0</v>
      </c>
      <c r="R23" s="76">
        <v>0</v>
      </c>
      <c r="S23" s="76">
        <v>5</v>
      </c>
      <c r="T23" s="76">
        <v>5</v>
      </c>
      <c r="U23" s="76">
        <v>5</v>
      </c>
      <c r="V23" s="76">
        <v>5</v>
      </c>
      <c r="W23" s="78">
        <v>0</v>
      </c>
      <c r="X23" s="79">
        <v>0</v>
      </c>
      <c r="Y23" s="92">
        <f t="shared" si="3"/>
        <v>40</v>
      </c>
      <c r="Z23" s="62">
        <v>3</v>
      </c>
      <c r="AA23" s="76">
        <v>5</v>
      </c>
      <c r="AB23" s="81">
        <v>5</v>
      </c>
      <c r="AC23" s="76">
        <v>5</v>
      </c>
      <c r="AD23" s="76">
        <v>0</v>
      </c>
      <c r="AE23" s="76">
        <v>0</v>
      </c>
      <c r="AF23" s="76">
        <v>0</v>
      </c>
      <c r="AG23" s="76">
        <v>0</v>
      </c>
      <c r="AH23" s="76">
        <v>5</v>
      </c>
      <c r="AI23" s="76">
        <v>0</v>
      </c>
      <c r="AJ23" s="76">
        <v>3</v>
      </c>
      <c r="AK23" s="76">
        <v>1</v>
      </c>
      <c r="AL23" s="76">
        <v>0</v>
      </c>
      <c r="AM23" s="76">
        <v>1</v>
      </c>
      <c r="AN23" s="76">
        <v>5</v>
      </c>
      <c r="AO23" s="60">
        <v>5</v>
      </c>
      <c r="AP23" s="76">
        <v>0</v>
      </c>
      <c r="AQ23" s="76">
        <v>5</v>
      </c>
      <c r="AR23" s="76">
        <v>0</v>
      </c>
      <c r="AS23" s="77">
        <v>0</v>
      </c>
      <c r="AT23" s="104">
        <f t="shared" si="4"/>
        <v>43</v>
      </c>
      <c r="AU23" s="82"/>
      <c r="AV23" s="87"/>
      <c r="AW23" s="106">
        <f t="shared" si="5"/>
        <v>83</v>
      </c>
      <c r="AX23" s="54"/>
      <c r="AY23" s="1"/>
      <c r="BA23" s="24">
        <f t="shared" si="6"/>
        <v>0</v>
      </c>
      <c r="BB23" s="25">
        <f>COUNTIF(E13:X13,0)</f>
        <v>0</v>
      </c>
      <c r="BC23" s="25">
        <f>COUNTIF(AA13:AS13,0)</f>
        <v>0</v>
      </c>
      <c r="BD23" s="26"/>
      <c r="BE23" s="24">
        <f t="shared" si="7"/>
        <v>0</v>
      </c>
      <c r="BF23" s="25">
        <f>COUNTIF(E13:X13,1)</f>
        <v>0</v>
      </c>
      <c r="BG23" s="25">
        <f>COUNTIF(AA13:AS13,1)</f>
        <v>0</v>
      </c>
      <c r="BH23" s="26"/>
      <c r="BI23" s="24">
        <f t="shared" si="8"/>
        <v>0</v>
      </c>
      <c r="BJ23" s="25">
        <f>COUNTIF(E13:X13,2)</f>
        <v>0</v>
      </c>
      <c r="BK23" s="25">
        <f>COUNTIF(AA13:AS13,2)</f>
        <v>0</v>
      </c>
      <c r="BL23" s="26"/>
      <c r="BM23" s="24">
        <f t="shared" si="9"/>
        <v>0</v>
      </c>
      <c r="BN23" s="25">
        <f>COUNTIF(E13:X13,3)</f>
        <v>0</v>
      </c>
      <c r="BO23" s="25">
        <f>COUNTIF(AA13:AS13,3)</f>
        <v>0</v>
      </c>
    </row>
    <row r="24" spans="1:67" s="1" customFormat="1" ht="13.15" customHeight="1" thickBot="1" x14ac:dyDescent="0.25">
      <c r="A24" s="83">
        <v>18</v>
      </c>
      <c r="B24" s="84" t="s">
        <v>56</v>
      </c>
      <c r="C24" s="85" t="s">
        <v>41</v>
      </c>
      <c r="D24" s="86" t="s">
        <v>41</v>
      </c>
      <c r="E24" s="78">
        <v>0</v>
      </c>
      <c r="F24" s="76">
        <v>5</v>
      </c>
      <c r="G24" s="76">
        <v>5</v>
      </c>
      <c r="H24" s="76">
        <v>0</v>
      </c>
      <c r="I24" s="76">
        <v>1</v>
      </c>
      <c r="J24" s="76">
        <v>0</v>
      </c>
      <c r="K24" s="76">
        <v>1</v>
      </c>
      <c r="L24" s="76">
        <v>1</v>
      </c>
      <c r="M24" s="76">
        <v>5</v>
      </c>
      <c r="N24" s="76">
        <v>0</v>
      </c>
      <c r="O24" s="76">
        <v>5</v>
      </c>
      <c r="P24" s="76">
        <v>5</v>
      </c>
      <c r="Q24" s="76">
        <v>5</v>
      </c>
      <c r="R24" s="76">
        <v>5</v>
      </c>
      <c r="S24" s="76">
        <v>5</v>
      </c>
      <c r="T24" s="76">
        <v>5</v>
      </c>
      <c r="U24" s="76">
        <v>5</v>
      </c>
      <c r="V24" s="76">
        <v>5</v>
      </c>
      <c r="W24" s="78">
        <v>5</v>
      </c>
      <c r="X24" s="79">
        <v>5</v>
      </c>
      <c r="Y24" s="92">
        <f t="shared" si="3"/>
        <v>68</v>
      </c>
      <c r="Z24" s="62">
        <v>5</v>
      </c>
      <c r="AA24" s="76">
        <v>5</v>
      </c>
      <c r="AB24" s="81">
        <v>5</v>
      </c>
      <c r="AC24" s="76">
        <v>5</v>
      </c>
      <c r="AD24" s="76">
        <v>5</v>
      </c>
      <c r="AE24" s="76">
        <v>5</v>
      </c>
      <c r="AF24" s="76">
        <v>5</v>
      </c>
      <c r="AG24" s="76">
        <v>5</v>
      </c>
      <c r="AH24" s="76">
        <v>5</v>
      </c>
      <c r="AI24" s="76">
        <v>5</v>
      </c>
      <c r="AJ24" s="76">
        <v>5</v>
      </c>
      <c r="AK24" s="76">
        <v>5</v>
      </c>
      <c r="AL24" s="76">
        <v>5</v>
      </c>
      <c r="AM24" s="76">
        <v>5</v>
      </c>
      <c r="AN24" s="76">
        <v>5</v>
      </c>
      <c r="AO24" s="76">
        <v>5</v>
      </c>
      <c r="AP24" s="76">
        <v>5</v>
      </c>
      <c r="AQ24" s="76">
        <v>5</v>
      </c>
      <c r="AR24" s="76">
        <v>5</v>
      </c>
      <c r="AS24" s="77">
        <v>5</v>
      </c>
      <c r="AT24" s="104">
        <f t="shared" si="4"/>
        <v>100</v>
      </c>
      <c r="AU24" s="82"/>
      <c r="AV24" s="87"/>
      <c r="AW24" s="106">
        <f t="shared" si="5"/>
        <v>168</v>
      </c>
      <c r="AX24" s="54"/>
      <c r="BA24" s="24">
        <f t="shared" si="6"/>
        <v>30</v>
      </c>
      <c r="BB24" s="25">
        <f>COUNTIF(E17:X17,0)</f>
        <v>14</v>
      </c>
      <c r="BC24" s="25">
        <f>COUNTIF(AA17:AS17,0)</f>
        <v>16</v>
      </c>
      <c r="BD24" s="26"/>
      <c r="BE24" s="24">
        <f t="shared" si="7"/>
        <v>2</v>
      </c>
      <c r="BF24" s="25">
        <f>COUNTIF(E17:X17,1)</f>
        <v>2</v>
      </c>
      <c r="BG24" s="25">
        <f>COUNTIF(AA17:AS17,1)</f>
        <v>0</v>
      </c>
      <c r="BH24" s="26"/>
      <c r="BI24" s="24">
        <f t="shared" si="8"/>
        <v>0</v>
      </c>
      <c r="BJ24" s="25">
        <f>COUNTIF(E17:X17,2)</f>
        <v>0</v>
      </c>
      <c r="BK24" s="25">
        <f>COUNTIF(AA17:AS17,2)</f>
        <v>0</v>
      </c>
      <c r="BL24" s="26"/>
      <c r="BM24" s="24">
        <f t="shared" si="9"/>
        <v>2</v>
      </c>
      <c r="BN24" s="25">
        <f>COUNTIF(E17:X17,3)</f>
        <v>1</v>
      </c>
      <c r="BO24" s="25">
        <f>COUNTIF(AA17:AS17,3)</f>
        <v>1</v>
      </c>
    </row>
    <row r="25" spans="1:67" s="1" customFormat="1" ht="14.1" customHeight="1" thickBot="1" x14ac:dyDescent="0.25">
      <c r="A25" s="83">
        <v>5</v>
      </c>
      <c r="B25" s="84" t="s">
        <v>40</v>
      </c>
      <c r="C25" s="85" t="s">
        <v>41</v>
      </c>
      <c r="D25" s="86" t="s">
        <v>41</v>
      </c>
      <c r="E25" s="78" t="s">
        <v>29</v>
      </c>
      <c r="F25" s="76" t="s">
        <v>30</v>
      </c>
      <c r="G25" s="76" t="s">
        <v>28</v>
      </c>
      <c r="H25" s="76" t="s">
        <v>121</v>
      </c>
      <c r="I25" s="76" t="s">
        <v>29</v>
      </c>
      <c r="J25" s="76" t="s">
        <v>30</v>
      </c>
      <c r="K25" s="76" t="s">
        <v>122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8"/>
      <c r="X25" s="79"/>
      <c r="Y25" s="92" t="s">
        <v>29</v>
      </c>
      <c r="Z25" s="62" t="s">
        <v>29</v>
      </c>
      <c r="AA25" s="76" t="s">
        <v>30</v>
      </c>
      <c r="AB25" s="81" t="s">
        <v>28</v>
      </c>
      <c r="AC25" s="76" t="s">
        <v>121</v>
      </c>
      <c r="AD25" s="76" t="s">
        <v>29</v>
      </c>
      <c r="AE25" s="76" t="s">
        <v>30</v>
      </c>
      <c r="AF25" s="76" t="s">
        <v>122</v>
      </c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7"/>
      <c r="AT25" s="104" t="s">
        <v>29</v>
      </c>
      <c r="AU25" s="82"/>
      <c r="AV25" s="87"/>
      <c r="AW25" s="106" t="s">
        <v>29</v>
      </c>
      <c r="AX25" s="54"/>
      <c r="BA25" s="24" t="e">
        <f t="shared" si="6"/>
        <v>#REF!</v>
      </c>
      <c r="BB25" s="25" t="e">
        <f>COUNTIF(#REF!,0)</f>
        <v>#REF!</v>
      </c>
      <c r="BC25" s="25" t="e">
        <f>COUNTIF(#REF!,0)</f>
        <v>#REF!</v>
      </c>
      <c r="BD25" s="26"/>
      <c r="BE25" s="24" t="e">
        <f t="shared" si="7"/>
        <v>#REF!</v>
      </c>
      <c r="BF25" s="25" t="e">
        <f>COUNTIF(#REF!,1)</f>
        <v>#REF!</v>
      </c>
      <c r="BG25" s="25" t="e">
        <f>COUNTIF(#REF!,1)</f>
        <v>#REF!</v>
      </c>
      <c r="BH25" s="26"/>
      <c r="BI25" s="24" t="e">
        <f t="shared" si="8"/>
        <v>#REF!</v>
      </c>
      <c r="BJ25" s="25" t="e">
        <f>COUNTIF(#REF!,2)</f>
        <v>#REF!</v>
      </c>
      <c r="BK25" s="25" t="e">
        <f>COUNTIF(#REF!,2)</f>
        <v>#REF!</v>
      </c>
      <c r="BL25" s="26"/>
      <c r="BM25" s="24" t="e">
        <f t="shared" si="9"/>
        <v>#REF!</v>
      </c>
      <c r="BN25" s="25" t="e">
        <f>COUNTIF(#REF!,3)</f>
        <v>#REF!</v>
      </c>
      <c r="BO25" s="25" t="e">
        <f>COUNTIF(#REF!,3)</f>
        <v>#REF!</v>
      </c>
    </row>
    <row r="26" spans="1:67" s="1" customFormat="1" ht="14.1" customHeight="1" thickBot="1" x14ac:dyDescent="0.25">
      <c r="A26" s="131">
        <v>7</v>
      </c>
      <c r="B26" s="132" t="s">
        <v>44</v>
      </c>
      <c r="C26" s="130" t="s">
        <v>41</v>
      </c>
      <c r="D26" s="133" t="s">
        <v>41</v>
      </c>
      <c r="E26" s="109" t="s">
        <v>29</v>
      </c>
      <c r="F26" s="107" t="s">
        <v>30</v>
      </c>
      <c r="G26" s="107" t="s">
        <v>28</v>
      </c>
      <c r="H26" s="107" t="s">
        <v>121</v>
      </c>
      <c r="I26" s="107" t="s">
        <v>29</v>
      </c>
      <c r="J26" s="107" t="s">
        <v>30</v>
      </c>
      <c r="K26" s="107" t="s">
        <v>122</v>
      </c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9"/>
      <c r="X26" s="110"/>
      <c r="Y26" s="92" t="s">
        <v>29</v>
      </c>
      <c r="Z26" s="111" t="s">
        <v>29</v>
      </c>
      <c r="AA26" s="107" t="s">
        <v>30</v>
      </c>
      <c r="AB26" s="112" t="s">
        <v>28</v>
      </c>
      <c r="AC26" s="107" t="s">
        <v>121</v>
      </c>
      <c r="AD26" s="107" t="s">
        <v>29</v>
      </c>
      <c r="AE26" s="107" t="s">
        <v>30</v>
      </c>
      <c r="AF26" s="107" t="s">
        <v>122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4" t="s">
        <v>29</v>
      </c>
      <c r="AU26" s="113"/>
      <c r="AV26" s="129"/>
      <c r="AW26" s="104" t="s">
        <v>29</v>
      </c>
      <c r="AX26" s="54"/>
      <c r="AY26" s="54"/>
      <c r="BA26" s="24">
        <f t="shared" si="6"/>
        <v>35</v>
      </c>
      <c r="BB26" s="25">
        <f>COUNTIF(E12:X12,0)</f>
        <v>18</v>
      </c>
      <c r="BC26" s="25">
        <f>COUNTIF(AA12:AS12,0)</f>
        <v>17</v>
      </c>
      <c r="BD26" s="26"/>
      <c r="BE26" s="24">
        <f t="shared" si="7"/>
        <v>1</v>
      </c>
      <c r="BF26" s="25">
        <f>COUNTIF(E12:X12,1)</f>
        <v>0</v>
      </c>
      <c r="BG26" s="25">
        <f>COUNTIF(AA12:AS12,1)</f>
        <v>1</v>
      </c>
      <c r="BH26" s="26"/>
      <c r="BI26" s="24">
        <f t="shared" si="8"/>
        <v>0</v>
      </c>
      <c r="BJ26" s="25">
        <f>COUNTIF(E12:X12,2)</f>
        <v>0</v>
      </c>
      <c r="BK26" s="25">
        <f>COUNTIF(AA12:AS12,2)</f>
        <v>0</v>
      </c>
      <c r="BL26" s="26"/>
      <c r="BM26" s="24">
        <f t="shared" si="9"/>
        <v>0</v>
      </c>
      <c r="BN26" s="25">
        <f>COUNTIF(E12:X12,3)</f>
        <v>0</v>
      </c>
      <c r="BO26" s="25">
        <f>COUNTIF(AA12:AS12,3)</f>
        <v>0</v>
      </c>
    </row>
    <row r="27" spans="1:67" s="1" customFormat="1" ht="14.1" customHeight="1" thickBot="1" x14ac:dyDescent="0.25">
      <c r="A27" s="58">
        <v>13</v>
      </c>
      <c r="B27" s="59" t="s">
        <v>51</v>
      </c>
      <c r="C27" s="60" t="s">
        <v>43</v>
      </c>
      <c r="D27" s="61" t="s">
        <v>41</v>
      </c>
      <c r="E27" s="78">
        <v>0</v>
      </c>
      <c r="F27" s="76">
        <v>3</v>
      </c>
      <c r="G27" s="76">
        <v>0</v>
      </c>
      <c r="H27" s="76">
        <v>0</v>
      </c>
      <c r="I27" s="76">
        <v>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1</v>
      </c>
      <c r="T27" s="76">
        <v>0</v>
      </c>
      <c r="U27" s="76">
        <v>0</v>
      </c>
      <c r="V27" s="76">
        <v>1</v>
      </c>
      <c r="W27" s="78">
        <v>0</v>
      </c>
      <c r="X27" s="79">
        <v>0</v>
      </c>
      <c r="Y27" s="92">
        <f>SUM(E27:X27)</f>
        <v>10</v>
      </c>
      <c r="Z27" s="80">
        <v>0</v>
      </c>
      <c r="AA27" s="76">
        <v>1</v>
      </c>
      <c r="AB27" s="81">
        <v>1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5</v>
      </c>
      <c r="AO27" s="76">
        <v>0</v>
      </c>
      <c r="AP27" s="76">
        <v>0</v>
      </c>
      <c r="AQ27" s="76">
        <v>0</v>
      </c>
      <c r="AR27" s="76">
        <v>0</v>
      </c>
      <c r="AS27" s="79">
        <v>0</v>
      </c>
      <c r="AT27" s="104">
        <f>SUM(Z27:AS27)</f>
        <v>7</v>
      </c>
      <c r="AU27" s="82"/>
      <c r="AV27" s="87"/>
      <c r="AW27" s="106">
        <f>SUM(AT27,Y27)</f>
        <v>17</v>
      </c>
      <c r="AX27" s="55"/>
      <c r="AY27" s="49"/>
      <c r="AZ27" s="49"/>
      <c r="BA27" s="24">
        <f t="shared" si="6"/>
        <v>15</v>
      </c>
      <c r="BB27" s="25">
        <f>COUNTIF(E28:X28,0)</f>
        <v>7</v>
      </c>
      <c r="BC27" s="25">
        <f>COUNTIF(AA28:AS28,0)</f>
        <v>8</v>
      </c>
      <c r="BD27" s="26"/>
      <c r="BE27" s="24">
        <f t="shared" si="7"/>
        <v>6</v>
      </c>
      <c r="BF27" s="25">
        <f>COUNTIF(E28:X28,1)</f>
        <v>3</v>
      </c>
      <c r="BG27" s="25">
        <f>COUNTIF(AA28:AS28,1)</f>
        <v>3</v>
      </c>
      <c r="BH27" s="26"/>
      <c r="BI27" s="24">
        <f t="shared" si="8"/>
        <v>1</v>
      </c>
      <c r="BJ27" s="25">
        <f>COUNTIF(E28:X28,2)</f>
        <v>0</v>
      </c>
      <c r="BK27" s="25">
        <f>COUNTIF(AA28:AS28,2)</f>
        <v>1</v>
      </c>
      <c r="BL27" s="26"/>
      <c r="BM27" s="24">
        <f t="shared" si="9"/>
        <v>8</v>
      </c>
      <c r="BN27" s="25">
        <f>COUNTIF(E28:X28,3)</f>
        <v>3</v>
      </c>
      <c r="BO27" s="25">
        <f>COUNTIF(AA28:AS28,3)</f>
        <v>5</v>
      </c>
    </row>
    <row r="28" spans="1:67" s="1" customFormat="1" ht="14.1" customHeight="1" thickBot="1" x14ac:dyDescent="0.25">
      <c r="A28" s="114">
        <v>6</v>
      </c>
      <c r="B28" s="115" t="s">
        <v>42</v>
      </c>
      <c r="C28" s="116" t="s">
        <v>43</v>
      </c>
      <c r="D28" s="117" t="s">
        <v>41</v>
      </c>
      <c r="E28" s="62">
        <v>5</v>
      </c>
      <c r="F28" s="60">
        <v>5</v>
      </c>
      <c r="G28" s="60">
        <v>5</v>
      </c>
      <c r="H28" s="60">
        <v>1</v>
      </c>
      <c r="I28" s="60">
        <v>0</v>
      </c>
      <c r="J28" s="60">
        <v>1</v>
      </c>
      <c r="K28" s="60">
        <v>0</v>
      </c>
      <c r="L28" s="60">
        <v>5</v>
      </c>
      <c r="M28" s="76">
        <v>0</v>
      </c>
      <c r="N28" s="60">
        <v>0</v>
      </c>
      <c r="O28" s="60">
        <v>5</v>
      </c>
      <c r="P28" s="60">
        <v>0</v>
      </c>
      <c r="Q28" s="60">
        <v>3</v>
      </c>
      <c r="R28" s="60">
        <v>5</v>
      </c>
      <c r="S28" s="60">
        <v>3</v>
      </c>
      <c r="T28" s="60">
        <v>3</v>
      </c>
      <c r="U28" s="60">
        <v>1</v>
      </c>
      <c r="V28" s="60">
        <v>5</v>
      </c>
      <c r="W28" s="62">
        <v>0</v>
      </c>
      <c r="X28" s="64">
        <v>0</v>
      </c>
      <c r="Y28" s="92">
        <f>SUM(E28:X28)</f>
        <v>47</v>
      </c>
      <c r="Z28" s="145">
        <v>0</v>
      </c>
      <c r="AA28" s="60">
        <v>3</v>
      </c>
      <c r="AB28" s="63">
        <v>5</v>
      </c>
      <c r="AC28" s="60">
        <v>0</v>
      </c>
      <c r="AD28" s="60">
        <v>2</v>
      </c>
      <c r="AE28" s="60">
        <v>1</v>
      </c>
      <c r="AF28" s="60">
        <v>0</v>
      </c>
      <c r="AG28" s="60">
        <v>3</v>
      </c>
      <c r="AH28" s="60">
        <v>0</v>
      </c>
      <c r="AI28" s="60">
        <v>0</v>
      </c>
      <c r="AJ28" s="60">
        <v>3</v>
      </c>
      <c r="AK28" s="60">
        <v>0</v>
      </c>
      <c r="AL28" s="60">
        <v>0</v>
      </c>
      <c r="AM28" s="60">
        <v>1</v>
      </c>
      <c r="AN28" s="64">
        <v>3</v>
      </c>
      <c r="AO28" s="120">
        <v>3</v>
      </c>
      <c r="AP28" s="60">
        <v>5</v>
      </c>
      <c r="AQ28" s="60">
        <v>1</v>
      </c>
      <c r="AR28" s="60">
        <v>0</v>
      </c>
      <c r="AS28" s="61">
        <v>0</v>
      </c>
      <c r="AT28" s="104">
        <f>SUM(Z28:AS28)</f>
        <v>30</v>
      </c>
      <c r="AU28" s="119"/>
      <c r="AV28" s="87"/>
      <c r="AW28" s="106">
        <f>SUM(AT28,Y28)</f>
        <v>77</v>
      </c>
      <c r="AX28" s="128"/>
      <c r="BA28" s="24" t="e">
        <f>SUM(BB28:BC28)</f>
        <v>#REF!</v>
      </c>
      <c r="BB28" s="25" t="e">
        <f>COUNTIF(#REF!,0)</f>
        <v>#REF!</v>
      </c>
      <c r="BC28" s="25" t="e">
        <f>COUNTIF(#REF!,0)</f>
        <v>#REF!</v>
      </c>
      <c r="BD28" s="26"/>
      <c r="BE28" s="24" t="e">
        <f>BF28+BG28</f>
        <v>#REF!</v>
      </c>
      <c r="BF28" s="25" t="e">
        <f>COUNTIF(#REF!,1)</f>
        <v>#REF!</v>
      </c>
      <c r="BG28" s="25" t="e">
        <f>COUNTIF(#REF!,1)</f>
        <v>#REF!</v>
      </c>
      <c r="BH28" s="26"/>
      <c r="BI28" s="24" t="e">
        <f>BJ28+BK28</f>
        <v>#REF!</v>
      </c>
      <c r="BJ28" s="25" t="e">
        <f>COUNTIF(#REF!,2)</f>
        <v>#REF!</v>
      </c>
      <c r="BK28" s="25" t="e">
        <f>COUNTIF(#REF!,2)</f>
        <v>#REF!</v>
      </c>
      <c r="BL28" s="26"/>
      <c r="BM28" s="24" t="e">
        <f>BN28+BO28</f>
        <v>#REF!</v>
      </c>
      <c r="BN28" s="25" t="e">
        <f>COUNTIF(#REF!,3)</f>
        <v>#REF!</v>
      </c>
      <c r="BO28" s="25" t="e">
        <f>COUNTIF(#REF!,3)</f>
        <v>#REF!</v>
      </c>
    </row>
    <row r="29" spans="1:67" s="1" customFormat="1" ht="14.1" customHeight="1" thickBot="1" x14ac:dyDescent="0.25">
      <c r="A29" s="83">
        <v>23</v>
      </c>
      <c r="B29" s="84" t="s">
        <v>61</v>
      </c>
      <c r="C29" s="85" t="s">
        <v>43</v>
      </c>
      <c r="D29" s="86" t="s">
        <v>41</v>
      </c>
      <c r="E29" s="78" t="s">
        <v>25</v>
      </c>
      <c r="F29" s="76" t="s">
        <v>26</v>
      </c>
      <c r="G29" s="76" t="s">
        <v>25</v>
      </c>
      <c r="H29" s="76" t="s">
        <v>27</v>
      </c>
      <c r="I29" s="76" t="s">
        <v>28</v>
      </c>
      <c r="J29" s="76" t="s">
        <v>24</v>
      </c>
      <c r="K29" s="76" t="s">
        <v>29</v>
      </c>
      <c r="L29" s="76" t="s">
        <v>28</v>
      </c>
      <c r="M29" s="76" t="s">
        <v>30</v>
      </c>
      <c r="N29" s="76" t="s">
        <v>29</v>
      </c>
      <c r="O29" s="76"/>
      <c r="P29" s="76"/>
      <c r="Q29" s="76"/>
      <c r="R29" s="76"/>
      <c r="S29" s="76"/>
      <c r="T29" s="76"/>
      <c r="U29" s="76"/>
      <c r="V29" s="76"/>
      <c r="W29" s="78"/>
      <c r="X29" s="79"/>
      <c r="Y29" s="92" t="s">
        <v>31</v>
      </c>
      <c r="Z29" s="62" t="s">
        <v>25</v>
      </c>
      <c r="AA29" s="76" t="s">
        <v>26</v>
      </c>
      <c r="AB29" s="81" t="s">
        <v>25</v>
      </c>
      <c r="AC29" s="76" t="s">
        <v>27</v>
      </c>
      <c r="AD29" s="76" t="s">
        <v>28</v>
      </c>
      <c r="AE29" s="76" t="s">
        <v>24</v>
      </c>
      <c r="AF29" s="76" t="s">
        <v>29</v>
      </c>
      <c r="AG29" s="76" t="s">
        <v>28</v>
      </c>
      <c r="AH29" s="76" t="s">
        <v>30</v>
      </c>
      <c r="AI29" s="76" t="s">
        <v>29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104" t="s">
        <v>31</v>
      </c>
      <c r="AU29" s="82"/>
      <c r="AV29" s="87"/>
      <c r="AW29" s="106" t="s">
        <v>31</v>
      </c>
      <c r="AX29" s="54"/>
      <c r="AY29" s="54"/>
      <c r="BA29" s="24">
        <f t="shared" si="6"/>
        <v>25</v>
      </c>
      <c r="BB29" s="25">
        <f>COUNTIF(E20:X20,0)</f>
        <v>12</v>
      </c>
      <c r="BC29" s="25">
        <f>COUNTIF(AA20:AS20,0)</f>
        <v>13</v>
      </c>
      <c r="BD29" s="26"/>
      <c r="BE29" s="24">
        <f t="shared" si="7"/>
        <v>1</v>
      </c>
      <c r="BF29" s="25">
        <f>COUNTIF(E20:X20,1)</f>
        <v>1</v>
      </c>
      <c r="BG29" s="25">
        <f>COUNTIF(AA20:AS20,1)</f>
        <v>0</v>
      </c>
      <c r="BH29" s="26"/>
      <c r="BI29" s="24">
        <f t="shared" si="8"/>
        <v>1</v>
      </c>
      <c r="BJ29" s="25">
        <f>COUNTIF(E20:X20,2)</f>
        <v>1</v>
      </c>
      <c r="BK29" s="25">
        <f>COUNTIF(AA20:AS20,2)</f>
        <v>0</v>
      </c>
      <c r="BL29" s="26"/>
      <c r="BM29" s="24">
        <f t="shared" si="9"/>
        <v>0</v>
      </c>
      <c r="BN29" s="25">
        <f>COUNTIF(E20:X20,3)</f>
        <v>0</v>
      </c>
      <c r="BO29" s="25">
        <f>COUNTIF(AA20:AS20,3)</f>
        <v>0</v>
      </c>
    </row>
    <row r="30" spans="1:67" s="1" customFormat="1" ht="14.1" customHeight="1" thickBot="1" x14ac:dyDescent="0.25">
      <c r="A30" s="58">
        <v>11</v>
      </c>
      <c r="B30" s="59" t="s">
        <v>49</v>
      </c>
      <c r="C30" s="60" t="s">
        <v>46</v>
      </c>
      <c r="D30" s="61" t="s">
        <v>41</v>
      </c>
      <c r="E30" s="78">
        <v>0</v>
      </c>
      <c r="F30" s="76">
        <v>2</v>
      </c>
      <c r="G30" s="76">
        <v>3</v>
      </c>
      <c r="H30" s="76">
        <v>0</v>
      </c>
      <c r="I30" s="76">
        <v>5</v>
      </c>
      <c r="J30" s="76">
        <v>0</v>
      </c>
      <c r="K30" s="76">
        <v>1</v>
      </c>
      <c r="L30" s="76">
        <v>0</v>
      </c>
      <c r="M30" s="76">
        <v>0</v>
      </c>
      <c r="N30" s="76">
        <v>0</v>
      </c>
      <c r="O30" s="76">
        <v>0</v>
      </c>
      <c r="P30" s="76">
        <v>5</v>
      </c>
      <c r="Q30" s="76">
        <v>0</v>
      </c>
      <c r="R30" s="76">
        <v>0</v>
      </c>
      <c r="S30" s="60">
        <v>0</v>
      </c>
      <c r="T30" s="76">
        <v>0</v>
      </c>
      <c r="U30" s="76">
        <v>1</v>
      </c>
      <c r="V30" s="76">
        <v>1</v>
      </c>
      <c r="W30" s="78">
        <v>0</v>
      </c>
      <c r="X30" s="79">
        <v>1</v>
      </c>
      <c r="Y30" s="92">
        <f>SUM(E30:X30)</f>
        <v>19</v>
      </c>
      <c r="Z30" s="80">
        <v>0</v>
      </c>
      <c r="AA30" s="76">
        <v>2</v>
      </c>
      <c r="AB30" s="81">
        <v>0</v>
      </c>
      <c r="AC30" s="76">
        <v>0</v>
      </c>
      <c r="AD30" s="76">
        <v>5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3</v>
      </c>
      <c r="AL30" s="76">
        <v>0</v>
      </c>
      <c r="AM30" s="76">
        <v>0</v>
      </c>
      <c r="AN30" s="76">
        <v>5</v>
      </c>
      <c r="AO30" s="76">
        <v>0</v>
      </c>
      <c r="AP30" s="76">
        <v>5</v>
      </c>
      <c r="AQ30" s="76">
        <v>1</v>
      </c>
      <c r="AR30" s="76">
        <v>0</v>
      </c>
      <c r="AS30" s="79">
        <v>0</v>
      </c>
      <c r="AT30" s="104">
        <f>SUM(Z30:AS30)</f>
        <v>21</v>
      </c>
      <c r="AU30" s="82"/>
      <c r="AV30" s="87"/>
      <c r="AW30" s="106">
        <f>SUM(AT30,Y30)</f>
        <v>40</v>
      </c>
      <c r="AX30" s="54"/>
      <c r="AY30" s="54"/>
      <c r="BA30" s="24" t="e">
        <f>SUM(BB30:BC30)</f>
        <v>#REF!</v>
      </c>
      <c r="BB30" s="25" t="e">
        <f>COUNTIF(#REF!,0)</f>
        <v>#REF!</v>
      </c>
      <c r="BC30" s="25" t="e">
        <f>COUNTIF(#REF!,0)</f>
        <v>#REF!</v>
      </c>
      <c r="BD30" s="26"/>
      <c r="BE30" s="24" t="e">
        <f>BF30+BG30</f>
        <v>#REF!</v>
      </c>
      <c r="BF30" s="25" t="e">
        <f>COUNTIF(#REF!,1)</f>
        <v>#REF!</v>
      </c>
      <c r="BG30" s="25" t="e">
        <f>COUNTIF(#REF!,1)</f>
        <v>#REF!</v>
      </c>
      <c r="BH30" s="26"/>
      <c r="BI30" s="24" t="e">
        <f>BJ30+BK30</f>
        <v>#REF!</v>
      </c>
      <c r="BJ30" s="25" t="e">
        <f>COUNTIF(#REF!,2)</f>
        <v>#REF!</v>
      </c>
      <c r="BK30" s="25" t="e">
        <f>COUNTIF(#REF!,2)</f>
        <v>#REF!</v>
      </c>
      <c r="BL30" s="26"/>
      <c r="BM30" s="24" t="e">
        <f>BN30+BO30</f>
        <v>#REF!</v>
      </c>
      <c r="BN30" s="25" t="e">
        <f>COUNTIF(#REF!,3)</f>
        <v>#REF!</v>
      </c>
      <c r="BO30" s="25" t="e">
        <f>COUNTIF(#REF!,3)</f>
        <v>#REF!</v>
      </c>
    </row>
    <row r="31" spans="1:67" s="1" customFormat="1" ht="14.1" customHeight="1" thickBot="1" x14ac:dyDescent="0.25">
      <c r="A31" s="60">
        <v>8</v>
      </c>
      <c r="B31" s="59" t="s">
        <v>45</v>
      </c>
      <c r="C31" s="60" t="s">
        <v>46</v>
      </c>
      <c r="D31" s="60" t="s">
        <v>41</v>
      </c>
      <c r="E31" s="60">
        <v>0</v>
      </c>
      <c r="F31" s="60">
        <v>5</v>
      </c>
      <c r="G31" s="60">
        <v>5</v>
      </c>
      <c r="H31" s="60">
        <v>0</v>
      </c>
      <c r="I31" s="60">
        <v>2</v>
      </c>
      <c r="J31" s="60">
        <v>5</v>
      </c>
      <c r="K31" s="60">
        <v>0</v>
      </c>
      <c r="L31" s="60">
        <v>0</v>
      </c>
      <c r="M31" s="60">
        <v>1</v>
      </c>
      <c r="N31" s="60">
        <v>0</v>
      </c>
      <c r="O31" s="60">
        <v>0</v>
      </c>
      <c r="P31" s="60">
        <v>5</v>
      </c>
      <c r="Q31" s="60">
        <v>0</v>
      </c>
      <c r="R31" s="60">
        <v>0</v>
      </c>
      <c r="S31" s="60">
        <v>5</v>
      </c>
      <c r="T31" s="60">
        <v>0</v>
      </c>
      <c r="U31" s="60">
        <v>0</v>
      </c>
      <c r="V31" s="60">
        <v>5</v>
      </c>
      <c r="W31" s="60">
        <v>0</v>
      </c>
      <c r="X31" s="64">
        <v>3</v>
      </c>
      <c r="Y31" s="146">
        <f>SUM(E31:X31)</f>
        <v>36</v>
      </c>
      <c r="Z31" s="150">
        <v>0</v>
      </c>
      <c r="AA31" s="60">
        <v>3</v>
      </c>
      <c r="AB31" s="60">
        <v>5</v>
      </c>
      <c r="AC31" s="60">
        <v>0</v>
      </c>
      <c r="AD31" s="60">
        <v>2</v>
      </c>
      <c r="AE31" s="60">
        <v>0</v>
      </c>
      <c r="AF31" s="60">
        <v>1</v>
      </c>
      <c r="AG31" s="60">
        <v>0</v>
      </c>
      <c r="AH31" s="60">
        <v>0</v>
      </c>
      <c r="AI31" s="60">
        <v>0</v>
      </c>
      <c r="AJ31" s="60">
        <v>0</v>
      </c>
      <c r="AK31" s="60">
        <v>5</v>
      </c>
      <c r="AL31" s="60">
        <v>5</v>
      </c>
      <c r="AM31" s="60">
        <v>0</v>
      </c>
      <c r="AN31" s="60">
        <v>0</v>
      </c>
      <c r="AO31" s="60">
        <v>0</v>
      </c>
      <c r="AP31" s="60">
        <v>0</v>
      </c>
      <c r="AQ31" s="60">
        <v>3</v>
      </c>
      <c r="AR31" s="60">
        <v>0</v>
      </c>
      <c r="AS31" s="64">
        <v>0</v>
      </c>
      <c r="AT31" s="104">
        <f>SUM(Z31:AS31)</f>
        <v>24</v>
      </c>
      <c r="AU31" s="62"/>
      <c r="AV31" s="64"/>
      <c r="AW31" s="104">
        <f>SUM(AT31,Y31)</f>
        <v>60</v>
      </c>
      <c r="AX31" s="54"/>
      <c r="BA31" s="24" t="e">
        <f>SUM(BB31:BC31)</f>
        <v>#REF!</v>
      </c>
      <c r="BB31" s="25" t="e">
        <f>COUNTIF(#REF!,0)</f>
        <v>#REF!</v>
      </c>
      <c r="BC31" s="25" t="e">
        <f>COUNTIF(#REF!,0)</f>
        <v>#REF!</v>
      </c>
      <c r="BD31" s="26"/>
      <c r="BE31" s="24" t="e">
        <f>BF31+BG31</f>
        <v>#REF!</v>
      </c>
      <c r="BF31" s="25" t="e">
        <f>COUNTIF(#REF!,1)</f>
        <v>#REF!</v>
      </c>
      <c r="BG31" s="25" t="e">
        <f>COUNTIF(#REF!,1)</f>
        <v>#REF!</v>
      </c>
      <c r="BH31" s="26"/>
      <c r="BI31" s="24" t="e">
        <f>BJ31+BK31</f>
        <v>#REF!</v>
      </c>
      <c r="BJ31" s="25" t="e">
        <f>COUNTIF(#REF!,2)</f>
        <v>#REF!</v>
      </c>
      <c r="BK31" s="25" t="e">
        <f>COUNTIF(#REF!,2)</f>
        <v>#REF!</v>
      </c>
      <c r="BL31" s="26"/>
      <c r="BM31" s="24" t="e">
        <f>BN31+BO31</f>
        <v>#REF!</v>
      </c>
      <c r="BN31" s="25" t="e">
        <f>COUNTIF(#REF!,3)</f>
        <v>#REF!</v>
      </c>
      <c r="BO31" s="25" t="e">
        <f>COUNTIF(#REF!,3)</f>
        <v>#REF!</v>
      </c>
    </row>
    <row r="32" spans="1:67" s="1" customFormat="1" ht="14.1" customHeight="1" x14ac:dyDescent="0.2">
      <c r="AX32" s="54"/>
      <c r="BA32" s="24"/>
      <c r="BB32" s="25"/>
      <c r="BC32" s="25"/>
      <c r="BD32" s="26"/>
      <c r="BE32" s="24"/>
      <c r="BF32" s="25"/>
      <c r="BG32" s="25"/>
      <c r="BH32" s="26"/>
      <c r="BI32" s="24"/>
      <c r="BJ32" s="25"/>
      <c r="BK32" s="25"/>
      <c r="BL32" s="26"/>
      <c r="BM32" s="24"/>
      <c r="BN32" s="25"/>
      <c r="BO32" s="25"/>
    </row>
    <row r="33" spans="1:68" s="1" customFormat="1" ht="14.1" customHeight="1" x14ac:dyDescent="0.2">
      <c r="AX33" s="54"/>
      <c r="BA33" s="24"/>
      <c r="BB33" s="25"/>
      <c r="BC33" s="25"/>
      <c r="BD33" s="26"/>
      <c r="BE33" s="24"/>
      <c r="BF33" s="25"/>
      <c r="BG33" s="25"/>
      <c r="BH33" s="26"/>
      <c r="BI33" s="24"/>
      <c r="BJ33" s="25"/>
      <c r="BK33" s="25"/>
      <c r="BL33" s="26"/>
      <c r="BM33" s="24"/>
      <c r="BN33" s="25"/>
      <c r="BO33" s="25"/>
    </row>
    <row r="34" spans="1:68" s="1" customFormat="1" ht="14.1" customHeight="1" x14ac:dyDescent="0.2">
      <c r="AX34" s="54"/>
      <c r="BA34" s="24"/>
      <c r="BB34" s="25"/>
      <c r="BC34" s="25"/>
      <c r="BD34" s="26"/>
      <c r="BE34" s="24"/>
      <c r="BF34" s="25"/>
      <c r="BG34" s="25"/>
      <c r="BH34" s="26"/>
      <c r="BI34" s="24"/>
      <c r="BJ34" s="25"/>
      <c r="BK34" s="25"/>
      <c r="BL34" s="26"/>
      <c r="BM34" s="24"/>
      <c r="BN34" s="25"/>
      <c r="BO34" s="25"/>
    </row>
    <row r="35" spans="1:68" s="1" customFormat="1" ht="14.1" customHeight="1" x14ac:dyDescent="0.2">
      <c r="AX35" s="54"/>
      <c r="BA35" s="24"/>
      <c r="BB35" s="25"/>
      <c r="BC35" s="25"/>
      <c r="BD35" s="26"/>
      <c r="BE35" s="24"/>
      <c r="BF35" s="25"/>
      <c r="BG35" s="25"/>
      <c r="BH35" s="26"/>
      <c r="BI35" s="24"/>
      <c r="BJ35" s="25"/>
      <c r="BK35" s="25"/>
      <c r="BL35" s="26"/>
      <c r="BM35" s="24"/>
      <c r="BN35" s="25"/>
      <c r="BO35" s="25"/>
    </row>
    <row r="36" spans="1:68" s="1" customFormat="1" ht="14.1" customHeight="1" x14ac:dyDescent="0.2">
      <c r="AX36" s="54"/>
      <c r="BA36" s="24"/>
      <c r="BB36" s="25"/>
      <c r="BC36" s="25"/>
      <c r="BD36" s="26"/>
      <c r="BE36" s="24"/>
      <c r="BF36" s="25"/>
      <c r="BG36" s="25"/>
      <c r="BH36" s="26"/>
      <c r="BI36" s="24"/>
      <c r="BJ36" s="25"/>
      <c r="BK36" s="25"/>
      <c r="BL36" s="26"/>
      <c r="BM36" s="24"/>
      <c r="BN36" s="25"/>
      <c r="BO36" s="25"/>
    </row>
    <row r="37" spans="1:68" s="1" customFormat="1" ht="14.1" customHeight="1" x14ac:dyDescent="0.2">
      <c r="K37" s="127"/>
      <c r="AX37" s="54"/>
      <c r="BA37" s="24"/>
      <c r="BB37" s="25"/>
      <c r="BC37" s="25"/>
      <c r="BD37" s="26"/>
      <c r="BE37" s="24"/>
      <c r="BF37" s="25"/>
      <c r="BG37" s="25"/>
      <c r="BH37" s="26"/>
      <c r="BI37" s="24"/>
      <c r="BJ37" s="25"/>
      <c r="BK37" s="25"/>
      <c r="BL37" s="26"/>
      <c r="BM37" s="24"/>
      <c r="BN37" s="25"/>
      <c r="BO37" s="25"/>
    </row>
    <row r="38" spans="1:68" s="1" customFormat="1" ht="14.1" customHeight="1" x14ac:dyDescent="0.2">
      <c r="A38" s="125" t="s">
        <v>35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6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55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</row>
    <row r="39" spans="1:68" s="1" customFormat="1" ht="14.1" customHeight="1" x14ac:dyDescent="0.2">
      <c r="A39" s="6"/>
      <c r="B39" s="125"/>
      <c r="C39" s="126"/>
      <c r="D39" s="126"/>
      <c r="E39" s="126"/>
      <c r="F39" s="126"/>
      <c r="G39" s="126"/>
      <c r="H39" s="126"/>
      <c r="I39" s="126"/>
      <c r="J39" s="126"/>
      <c r="K39" s="17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55"/>
      <c r="AY39" s="49"/>
      <c r="AZ39" s="49"/>
      <c r="BA39" s="24" t="e">
        <f t="shared" si="6"/>
        <v>#REF!</v>
      </c>
      <c r="BB39" s="25" t="e">
        <f>COUNTIF(#REF!,0)</f>
        <v>#REF!</v>
      </c>
      <c r="BC39" s="25" t="e">
        <f>COUNTIF(#REF!,0)</f>
        <v>#REF!</v>
      </c>
      <c r="BD39" s="26"/>
      <c r="BE39" s="24" t="e">
        <f t="shared" si="7"/>
        <v>#REF!</v>
      </c>
      <c r="BF39" s="25" t="e">
        <f>COUNTIF(#REF!,1)</f>
        <v>#REF!</v>
      </c>
      <c r="BG39" s="25" t="e">
        <f>COUNTIF(#REF!,1)</f>
        <v>#REF!</v>
      </c>
      <c r="BH39" s="26"/>
      <c r="BI39" s="24" t="e">
        <f t="shared" si="8"/>
        <v>#REF!</v>
      </c>
      <c r="BJ39" s="25" t="e">
        <f>COUNTIF(#REF!,2)</f>
        <v>#REF!</v>
      </c>
      <c r="BK39" s="25" t="e">
        <f>COUNTIF(#REF!,2)</f>
        <v>#REF!</v>
      </c>
      <c r="BL39" s="26"/>
      <c r="BM39" s="24" t="e">
        <f t="shared" si="9"/>
        <v>#REF!</v>
      </c>
      <c r="BN39" s="25" t="e">
        <f>COUNTIF(#REF!,3)</f>
        <v>#REF!</v>
      </c>
      <c r="BO39" s="25" t="e">
        <f>COUNTIF(#REF!,3)</f>
        <v>#REF!</v>
      </c>
    </row>
    <row r="40" spans="1:68" s="49" customFormat="1" ht="14.1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2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"/>
      <c r="BA40" s="24" t="e">
        <f t="shared" si="6"/>
        <v>#REF!</v>
      </c>
      <c r="BB40" s="25" t="e">
        <f>COUNTIF(#REF!,0)</f>
        <v>#REF!</v>
      </c>
      <c r="BC40" s="25" t="e">
        <f>COUNTIF(#REF!,0)</f>
        <v>#REF!</v>
      </c>
      <c r="BD40" s="26"/>
      <c r="BE40" s="24" t="e">
        <f t="shared" si="7"/>
        <v>#REF!</v>
      </c>
      <c r="BF40" s="25" t="e">
        <f>COUNTIF(#REF!,1)</f>
        <v>#REF!</v>
      </c>
      <c r="BG40" s="25" t="e">
        <f>COUNTIF(#REF!,1)</f>
        <v>#REF!</v>
      </c>
      <c r="BH40" s="26"/>
      <c r="BI40" s="24" t="e">
        <f t="shared" si="8"/>
        <v>#REF!</v>
      </c>
      <c r="BJ40" s="25" t="e">
        <f>COUNTIF(#REF!,2)</f>
        <v>#REF!</v>
      </c>
      <c r="BK40" s="25" t="e">
        <f>COUNTIF(#REF!,2)</f>
        <v>#REF!</v>
      </c>
      <c r="BL40" s="26"/>
      <c r="BM40" s="24" t="e">
        <f t="shared" si="9"/>
        <v>#REF!</v>
      </c>
      <c r="BN40" s="25" t="e">
        <f>COUNTIF(#REF!,3)</f>
        <v>#REF!</v>
      </c>
      <c r="BO40" s="25" t="e">
        <f>COUNTIF(#REF!,3)</f>
        <v>#REF!</v>
      </c>
    </row>
    <row r="41" spans="1:68" s="49" customFormat="1" ht="14.1" customHeight="1" x14ac:dyDescent="0.2">
      <c r="A41" s="125" t="s">
        <v>19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4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BA41" s="24" t="e">
        <f t="shared" si="6"/>
        <v>#REF!</v>
      </c>
      <c r="BB41" s="25" t="e">
        <f>COUNTIF(#REF!,0)</f>
        <v>#REF!</v>
      </c>
      <c r="BC41" s="25" t="e">
        <f>COUNTIF(#REF!,0)</f>
        <v>#REF!</v>
      </c>
      <c r="BD41" s="26"/>
      <c r="BE41" s="24" t="e">
        <f t="shared" si="7"/>
        <v>#REF!</v>
      </c>
      <c r="BF41" s="25" t="e">
        <f>COUNTIF(#REF!,1)</f>
        <v>#REF!</v>
      </c>
      <c r="BG41" s="25" t="e">
        <f>COUNTIF(#REF!,1)</f>
        <v>#REF!</v>
      </c>
      <c r="BH41" s="26"/>
      <c r="BI41" s="24" t="e">
        <f t="shared" si="8"/>
        <v>#REF!</v>
      </c>
      <c r="BJ41" s="25" t="e">
        <f>COUNTIF(#REF!,2)</f>
        <v>#REF!</v>
      </c>
      <c r="BK41" s="25" t="e">
        <f>COUNTIF(#REF!,2)</f>
        <v>#REF!</v>
      </c>
      <c r="BL41" s="26"/>
      <c r="BM41" s="24" t="e">
        <f t="shared" si="9"/>
        <v>#REF!</v>
      </c>
      <c r="BN41" s="25" t="e">
        <f>COUNTIF(#REF!,3)</f>
        <v>#REF!</v>
      </c>
      <c r="BO41" s="25" t="e">
        <f>COUNTIF(#REF!,3)</f>
        <v>#REF!</v>
      </c>
    </row>
    <row r="42" spans="1:68" s="1" customFormat="1" ht="12" customHeight="1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  <c r="BE42" s="27"/>
      <c r="BF42" s="28"/>
      <c r="BG42" s="28"/>
      <c r="BL42" s="6"/>
      <c r="BM42" s="27"/>
      <c r="BN42" s="28"/>
      <c r="BO42" s="28"/>
      <c r="BP42" s="6"/>
    </row>
    <row r="43" spans="1:68" s="1" customFormat="1" ht="12" customHeight="1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BE43" s="27"/>
      <c r="BF43" s="28"/>
      <c r="BG43" s="28"/>
      <c r="BL43" s="6"/>
      <c r="BM43" s="27"/>
      <c r="BN43" s="28"/>
      <c r="BO43" s="28"/>
      <c r="BP43" s="6"/>
    </row>
    <row r="44" spans="1:68" s="21" customFormat="1" ht="15.75" customHeight="1" x14ac:dyDescent="0.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4"/>
      <c r="AV44" s="4"/>
      <c r="AW44" s="7"/>
      <c r="AX44" s="40"/>
      <c r="AY44" s="40"/>
    </row>
    <row r="45" spans="1:68" s="6" customFormat="1" ht="16.5" customHeight="1" x14ac:dyDescent="0.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4"/>
      <c r="AV45" s="4"/>
      <c r="AW45" s="7"/>
      <c r="AX45" s="40"/>
      <c r="AY45" s="40"/>
    </row>
    <row r="46" spans="1:68" s="17" customFormat="1" ht="12" customHeight="1" x14ac:dyDescent="0.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4"/>
      <c r="AV46" s="4"/>
      <c r="AW46" s="7"/>
      <c r="BA46" s="27"/>
      <c r="BB46" s="28"/>
      <c r="BC46" s="28"/>
      <c r="BD46" s="29"/>
      <c r="BE46" s="27"/>
      <c r="BF46" s="28"/>
      <c r="BG46" s="28"/>
      <c r="BH46" s="29"/>
      <c r="BI46" s="27"/>
      <c r="BJ46" s="28"/>
      <c r="BK46" s="28"/>
      <c r="BL46" s="29"/>
      <c r="BM46" s="27"/>
      <c r="BN46" s="28"/>
      <c r="BO46" s="28"/>
    </row>
    <row r="47" spans="1:68" s="17" customFormat="1" ht="12" customHeight="1" x14ac:dyDescent="0.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A47" s="27"/>
      <c r="BB47" s="28"/>
      <c r="BC47" s="28"/>
      <c r="BD47" s="29"/>
      <c r="BE47" s="27"/>
      <c r="BF47" s="28"/>
      <c r="BG47" s="28"/>
      <c r="BH47" s="29"/>
      <c r="BI47" s="27"/>
      <c r="BJ47" s="28"/>
      <c r="BK47" s="28"/>
      <c r="BL47" s="29"/>
      <c r="BM47" s="27"/>
      <c r="BN47" s="28"/>
      <c r="BO47" s="28"/>
    </row>
    <row r="48" spans="1:68" s="17" customFormat="1" ht="12" customHeight="1" x14ac:dyDescent="0.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A48" s="27"/>
      <c r="BB48" s="28"/>
      <c r="BC48" s="28"/>
      <c r="BD48" s="29"/>
      <c r="BE48" s="27"/>
      <c r="BF48" s="28"/>
      <c r="BG48" s="28"/>
      <c r="BH48" s="29"/>
      <c r="BI48" s="27"/>
      <c r="BJ48" s="28"/>
      <c r="BK48" s="28"/>
      <c r="BL48" s="29"/>
      <c r="BM48" s="27"/>
      <c r="BN48" s="28"/>
      <c r="BO48" s="28"/>
    </row>
    <row r="49" spans="1:67" s="17" customFormat="1" ht="12" customHeight="1" x14ac:dyDescent="0.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A49" s="27"/>
      <c r="BB49" s="28"/>
      <c r="BC49" s="28"/>
      <c r="BD49" s="29"/>
      <c r="BE49" s="27"/>
      <c r="BF49" s="28"/>
      <c r="BG49" s="28"/>
      <c r="BH49" s="29"/>
      <c r="BI49" s="27"/>
      <c r="BJ49" s="28"/>
      <c r="BK49" s="28"/>
      <c r="BL49" s="29"/>
      <c r="BM49" s="27"/>
      <c r="BN49" s="28"/>
      <c r="BO49" s="28"/>
    </row>
    <row r="50" spans="1:67" s="17" customFormat="1" ht="12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A50" s="27"/>
      <c r="BB50" s="28"/>
      <c r="BC50" s="28"/>
      <c r="BD50" s="29"/>
      <c r="BE50" s="27"/>
      <c r="BF50" s="28"/>
      <c r="BG50" s="28"/>
      <c r="BH50" s="29"/>
      <c r="BI50" s="27"/>
      <c r="BJ50" s="28"/>
      <c r="BK50" s="28"/>
      <c r="BL50" s="29"/>
      <c r="BM50" s="27"/>
      <c r="BN50" s="28"/>
      <c r="BO50" s="28"/>
    </row>
    <row r="51" spans="1:67" s="17" customFormat="1" ht="15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</row>
    <row r="52" spans="1:67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A52" s="27"/>
      <c r="BB52" s="28"/>
      <c r="BC52" s="28"/>
      <c r="BD52" s="29"/>
      <c r="BE52" s="27"/>
      <c r="BF52" s="28"/>
      <c r="BG52" s="28"/>
      <c r="BH52" s="29"/>
      <c r="BI52" s="27"/>
      <c r="BJ52" s="28"/>
      <c r="BK52" s="28"/>
      <c r="BL52" s="29"/>
      <c r="BM52" s="27"/>
      <c r="BN52" s="28"/>
      <c r="BO52" s="28"/>
    </row>
    <row r="53" spans="1:67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A53" s="27"/>
      <c r="BB53" s="28"/>
      <c r="BC53" s="28"/>
      <c r="BD53" s="29"/>
      <c r="BE53" s="27"/>
      <c r="BF53" s="28"/>
      <c r="BG53" s="28"/>
      <c r="BH53" s="29"/>
      <c r="BI53" s="27"/>
      <c r="BJ53" s="28"/>
      <c r="BK53" s="28"/>
      <c r="BL53" s="29"/>
      <c r="BM53" s="27"/>
      <c r="BN53" s="28"/>
      <c r="BO53" s="28"/>
    </row>
    <row r="54" spans="1:67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A54" s="27"/>
      <c r="BB54" s="28"/>
      <c r="BC54" s="28"/>
      <c r="BD54" s="29"/>
      <c r="BE54" s="27"/>
      <c r="BF54" s="28"/>
      <c r="BG54" s="28"/>
      <c r="BH54" s="29"/>
      <c r="BI54" s="27"/>
      <c r="BJ54" s="28"/>
      <c r="BK54" s="28"/>
      <c r="BL54" s="29"/>
      <c r="BM54" s="27"/>
      <c r="BN54" s="28"/>
      <c r="BO54" s="28"/>
    </row>
    <row r="55" spans="1:67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A55" s="27"/>
      <c r="BB55" s="28"/>
      <c r="BC55" s="28"/>
      <c r="BD55" s="29"/>
      <c r="BE55" s="27"/>
      <c r="BF55" s="28"/>
      <c r="BG55" s="28"/>
      <c r="BH55" s="29"/>
      <c r="BI55" s="27"/>
      <c r="BJ55" s="28"/>
      <c r="BK55" s="28"/>
      <c r="BL55" s="29"/>
      <c r="BM55" s="27"/>
      <c r="BN55" s="28"/>
      <c r="BO55" s="28"/>
    </row>
    <row r="56" spans="1:67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A56" s="27"/>
      <c r="BB56" s="28"/>
      <c r="BC56" s="28"/>
      <c r="BD56" s="29"/>
      <c r="BE56" s="27"/>
      <c r="BF56" s="28"/>
      <c r="BG56" s="28"/>
      <c r="BH56" s="29"/>
      <c r="BI56" s="27"/>
      <c r="BJ56" s="28"/>
      <c r="BK56" s="28"/>
      <c r="BL56" s="29"/>
      <c r="BM56" s="27"/>
      <c r="BN56" s="28"/>
      <c r="BO56" s="28"/>
    </row>
    <row r="57" spans="1:67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A57" s="27"/>
      <c r="BB57" s="28"/>
      <c r="BC57" s="28"/>
      <c r="BD57" s="29"/>
      <c r="BE57" s="27"/>
      <c r="BF57" s="28"/>
      <c r="BG57" s="28"/>
      <c r="BH57" s="29"/>
      <c r="BI57" s="27"/>
      <c r="BJ57" s="28"/>
      <c r="BK57" s="28"/>
      <c r="BL57" s="29"/>
      <c r="BM57" s="27"/>
      <c r="BN57" s="28"/>
      <c r="BO57" s="28"/>
    </row>
    <row r="58" spans="1:67" s="17" customFormat="1" ht="12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A58" s="27"/>
      <c r="BB58" s="28"/>
      <c r="BC58" s="28"/>
      <c r="BD58" s="29"/>
      <c r="BE58" s="27"/>
      <c r="BF58" s="28"/>
      <c r="BG58" s="28"/>
      <c r="BH58" s="29"/>
      <c r="BI58" s="27"/>
      <c r="BJ58" s="28"/>
      <c r="BK58" s="28"/>
      <c r="BL58" s="29"/>
      <c r="BM58" s="27"/>
      <c r="BN58" s="28"/>
      <c r="BO58" s="28"/>
    </row>
    <row r="59" spans="1:67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A59" s="27"/>
      <c r="BB59" s="28"/>
      <c r="BC59" s="28"/>
      <c r="BD59" s="29"/>
      <c r="BE59" s="27"/>
      <c r="BF59" s="28"/>
      <c r="BG59" s="28"/>
      <c r="BH59" s="29"/>
      <c r="BI59" s="27"/>
      <c r="BJ59" s="28"/>
      <c r="BK59" s="28"/>
      <c r="BL59" s="29"/>
      <c r="BM59" s="27"/>
      <c r="BN59" s="28"/>
      <c r="BO59" s="28"/>
    </row>
    <row r="60" spans="1:67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A60" s="27"/>
      <c r="BB60" s="28"/>
      <c r="BC60" s="28"/>
      <c r="BD60" s="29"/>
      <c r="BE60" s="27"/>
      <c r="BF60" s="28"/>
      <c r="BG60" s="28"/>
      <c r="BH60" s="29"/>
      <c r="BI60" s="27"/>
      <c r="BJ60" s="28"/>
      <c r="BK60" s="28"/>
      <c r="BL60" s="29"/>
      <c r="BM60" s="27"/>
      <c r="BN60" s="28"/>
      <c r="BO60" s="28"/>
    </row>
    <row r="61" spans="1:67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A61" s="27"/>
      <c r="BB61" s="28"/>
      <c r="BC61" s="28"/>
      <c r="BD61" s="29"/>
      <c r="BE61" s="27"/>
      <c r="BF61" s="28"/>
      <c r="BG61" s="28"/>
      <c r="BH61" s="29"/>
      <c r="BI61" s="27"/>
      <c r="BJ61" s="28"/>
      <c r="BK61" s="28"/>
      <c r="BL61" s="29"/>
      <c r="BM61" s="27"/>
      <c r="BN61" s="28"/>
      <c r="BO61" s="28"/>
    </row>
    <row r="62" spans="1:67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A62" s="27"/>
      <c r="BB62" s="28"/>
      <c r="BC62" s="28"/>
      <c r="BD62" s="29"/>
      <c r="BE62" s="27"/>
      <c r="BF62" s="28"/>
      <c r="BG62" s="28"/>
      <c r="BH62" s="29"/>
      <c r="BI62" s="27"/>
      <c r="BJ62" s="28"/>
      <c r="BK62" s="28"/>
      <c r="BL62" s="29"/>
      <c r="BM62" s="27"/>
      <c r="BN62" s="28"/>
      <c r="BO62" s="28"/>
    </row>
    <row r="63" spans="1:67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A63" s="27"/>
      <c r="BB63" s="28"/>
      <c r="BC63" s="28"/>
      <c r="BD63" s="29"/>
      <c r="BE63" s="27"/>
      <c r="BF63" s="28"/>
      <c r="BG63" s="28"/>
      <c r="BH63" s="29"/>
      <c r="BI63" s="27"/>
      <c r="BJ63" s="28"/>
      <c r="BK63" s="28"/>
      <c r="BL63" s="29"/>
      <c r="BM63" s="27"/>
      <c r="BN63" s="28"/>
      <c r="BO63" s="28"/>
    </row>
    <row r="64" spans="1:67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A64" s="27"/>
      <c r="BB64" s="28"/>
      <c r="BC64" s="28"/>
      <c r="BD64" s="29"/>
      <c r="BE64" s="27"/>
      <c r="BF64" s="28"/>
      <c r="BG64" s="28"/>
      <c r="BH64" s="29"/>
      <c r="BI64" s="27"/>
      <c r="BJ64" s="28"/>
      <c r="BK64" s="28"/>
      <c r="BL64" s="29"/>
      <c r="BM64" s="27"/>
      <c r="BN64" s="28"/>
      <c r="BO64" s="28"/>
    </row>
    <row r="65" spans="1:67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A65" s="27"/>
      <c r="BB65" s="28"/>
      <c r="BC65" s="28"/>
      <c r="BD65" s="29"/>
      <c r="BE65" s="27"/>
      <c r="BF65" s="28"/>
      <c r="BG65" s="28"/>
      <c r="BH65" s="29"/>
      <c r="BI65" s="27"/>
      <c r="BJ65" s="28"/>
      <c r="BK65" s="28"/>
      <c r="BL65" s="29"/>
      <c r="BM65" s="27"/>
      <c r="BN65" s="28"/>
      <c r="BO65" s="28"/>
    </row>
    <row r="66" spans="1:67" s="17" customFormat="1" ht="12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A66" s="27"/>
      <c r="BB66" s="28"/>
      <c r="BC66" s="28"/>
      <c r="BD66" s="29"/>
      <c r="BE66" s="27"/>
      <c r="BF66" s="28"/>
      <c r="BG66" s="28"/>
      <c r="BH66" s="29"/>
      <c r="BI66" s="27"/>
      <c r="BJ66" s="28"/>
      <c r="BK66" s="28"/>
      <c r="BL66" s="29"/>
      <c r="BM66" s="27"/>
      <c r="BN66" s="28"/>
      <c r="BO66" s="28"/>
    </row>
    <row r="67" spans="1:67" s="17" customFormat="1" ht="14.25" customHeigh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A67" s="27"/>
      <c r="BB67" s="28"/>
      <c r="BC67" s="28"/>
      <c r="BD67" s="29"/>
      <c r="BE67" s="27"/>
      <c r="BF67" s="28"/>
      <c r="BG67" s="28"/>
      <c r="BH67" s="29"/>
      <c r="BI67" s="27"/>
      <c r="BJ67" s="28"/>
      <c r="BK67" s="28"/>
      <c r="BL67" s="29"/>
      <c r="BM67" s="27"/>
      <c r="BN67" s="28"/>
      <c r="BO67" s="28"/>
    </row>
    <row r="68" spans="1:67" s="17" customFormat="1" ht="12" customHeigh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A68" s="27"/>
      <c r="BB68" s="28"/>
      <c r="BC68" s="28"/>
      <c r="BD68" s="29"/>
      <c r="BE68" s="27"/>
      <c r="BF68" s="28"/>
      <c r="BG68" s="28"/>
      <c r="BH68" s="29"/>
      <c r="BI68" s="27"/>
      <c r="BJ68" s="28"/>
      <c r="BK68" s="28"/>
      <c r="BL68" s="29"/>
      <c r="BM68" s="27"/>
      <c r="BN68" s="28"/>
      <c r="BO68" s="28"/>
    </row>
    <row r="69" spans="1:67" s="17" customFormat="1" ht="12" customHeight="1" x14ac:dyDescent="0.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A69" s="27"/>
      <c r="BB69" s="28"/>
      <c r="BC69" s="28"/>
      <c r="BD69" s="29"/>
      <c r="BE69" s="27"/>
      <c r="BF69" s="28"/>
      <c r="BG69" s="28"/>
      <c r="BH69" s="29"/>
      <c r="BI69" s="27"/>
      <c r="BJ69" s="28"/>
      <c r="BK69" s="28"/>
      <c r="BL69" s="29"/>
      <c r="BM69" s="27"/>
      <c r="BN69" s="28"/>
      <c r="BO69" s="28"/>
    </row>
    <row r="70" spans="1:67" s="17" customFormat="1" ht="12" customHeight="1" x14ac:dyDescent="0.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A70" s="27"/>
      <c r="BB70" s="28"/>
      <c r="BC70" s="28"/>
      <c r="BD70" s="29"/>
      <c r="BE70" s="27"/>
      <c r="BF70" s="28"/>
      <c r="BG70" s="28"/>
      <c r="BH70" s="29"/>
      <c r="BI70" s="27"/>
      <c r="BJ70" s="28"/>
      <c r="BK70" s="28"/>
      <c r="BL70" s="29"/>
      <c r="BM70" s="27"/>
      <c r="BN70" s="28"/>
      <c r="BO70" s="28"/>
    </row>
    <row r="71" spans="1:67" s="17" customFormat="1" ht="12" customHeight="1" x14ac:dyDescent="0.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T71" s="31"/>
      <c r="AW71" s="33"/>
      <c r="BA71" s="27"/>
      <c r="BB71" s="28"/>
      <c r="BC71" s="28"/>
      <c r="BD71" s="29"/>
      <c r="BE71" s="27"/>
      <c r="BF71" s="28"/>
      <c r="BG71" s="28"/>
      <c r="BH71" s="29"/>
      <c r="BI71" s="27"/>
      <c r="BJ71" s="28"/>
      <c r="BK71" s="28"/>
      <c r="BL71" s="29"/>
      <c r="BM71" s="27"/>
      <c r="BN71" s="28"/>
      <c r="BO71" s="28"/>
    </row>
    <row r="72" spans="1:67" s="17" customFormat="1" ht="12" customHeight="1" x14ac:dyDescent="0.2">
      <c r="A72" s="4"/>
      <c r="B72" s="5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T72" s="31"/>
      <c r="AW72" s="33"/>
      <c r="BA72" s="27"/>
      <c r="BB72" s="28"/>
      <c r="BC72" s="28"/>
      <c r="BD72" s="29"/>
      <c r="BE72" s="27"/>
      <c r="BF72" s="28"/>
      <c r="BG72" s="28"/>
      <c r="BH72" s="29"/>
      <c r="BI72" s="27"/>
      <c r="BJ72" s="28"/>
      <c r="BK72" s="28"/>
      <c r="BL72" s="29"/>
      <c r="BM72" s="27"/>
      <c r="BN72" s="28"/>
      <c r="BO72" s="28"/>
    </row>
    <row r="73" spans="1:67" s="17" customFormat="1" ht="12" customHeight="1" x14ac:dyDescent="0.2">
      <c r="A73" s="32"/>
      <c r="B73" s="32"/>
      <c r="W73" s="31"/>
      <c r="AA73" s="31"/>
      <c r="AT73" s="31"/>
      <c r="AW73" s="33"/>
      <c r="BA73" s="27"/>
      <c r="BB73" s="28"/>
      <c r="BC73" s="28"/>
      <c r="BD73" s="29"/>
      <c r="BE73" s="27"/>
      <c r="BF73" s="28"/>
      <c r="BG73" s="28"/>
      <c r="BH73" s="29"/>
      <c r="BI73" s="27"/>
      <c r="BJ73" s="28"/>
      <c r="BK73" s="28"/>
      <c r="BL73" s="29"/>
      <c r="BM73" s="27"/>
      <c r="BN73" s="28"/>
      <c r="BO73" s="28"/>
    </row>
    <row r="74" spans="1:67" s="17" customFormat="1" ht="12" customHeight="1" x14ac:dyDescent="0.2">
      <c r="A74" s="32"/>
      <c r="B74" s="32"/>
      <c r="W74" s="31"/>
      <c r="AA74" s="31"/>
      <c r="AT74" s="31"/>
      <c r="AW74" s="33"/>
      <c r="BA74" s="27"/>
      <c r="BB74" s="28"/>
      <c r="BC74" s="28"/>
      <c r="BD74" s="29"/>
      <c r="BE74" s="27"/>
      <c r="BF74" s="28"/>
      <c r="BG74" s="28"/>
      <c r="BH74" s="29"/>
      <c r="BI74" s="27"/>
      <c r="BJ74" s="28"/>
      <c r="BK74" s="28"/>
      <c r="BL74" s="29"/>
      <c r="BM74" s="27"/>
      <c r="BN74" s="28"/>
      <c r="BO74" s="28"/>
    </row>
    <row r="75" spans="1:67" s="17" customFormat="1" ht="12" customHeight="1" x14ac:dyDescent="0.2">
      <c r="A75" s="32"/>
      <c r="B75" s="32"/>
      <c r="W75" s="31"/>
      <c r="AA75" s="31"/>
      <c r="AT75" s="31"/>
      <c r="AW75" s="33"/>
      <c r="BA75" s="27"/>
      <c r="BB75" s="28"/>
      <c r="BC75" s="28"/>
      <c r="BD75" s="29"/>
      <c r="BE75" s="27"/>
      <c r="BF75" s="28"/>
      <c r="BG75" s="28"/>
      <c r="BH75" s="29"/>
      <c r="BI75" s="27"/>
      <c r="BJ75" s="28"/>
      <c r="BK75" s="28"/>
      <c r="BL75" s="29"/>
      <c r="BM75" s="27"/>
      <c r="BN75" s="28"/>
      <c r="BO75" s="28"/>
    </row>
    <row r="76" spans="1:67" s="17" customFormat="1" ht="12" customHeight="1" x14ac:dyDescent="0.2">
      <c r="A76" s="32"/>
      <c r="B76" s="32"/>
      <c r="W76" s="31"/>
      <c r="AA76" s="31"/>
      <c r="AT76" s="31"/>
      <c r="AW76" s="33"/>
    </row>
    <row r="77" spans="1:67" s="17" customFormat="1" x14ac:dyDescent="0.2">
      <c r="A77" s="32"/>
      <c r="B77" s="32"/>
      <c r="W77" s="31"/>
      <c r="AA77" s="31"/>
      <c r="AT77" s="31"/>
      <c r="AW77" s="33"/>
    </row>
    <row r="78" spans="1:67" s="17" customFormat="1" x14ac:dyDescent="0.2">
      <c r="A78" s="32"/>
      <c r="B78" s="32"/>
      <c r="W78" s="31"/>
      <c r="AA78" s="31"/>
      <c r="AT78" s="31"/>
      <c r="AW78" s="33"/>
    </row>
    <row r="79" spans="1:67" s="17" customFormat="1" x14ac:dyDescent="0.2">
      <c r="A79" s="32"/>
      <c r="B79" s="32"/>
      <c r="W79" s="31"/>
      <c r="AA79" s="31"/>
      <c r="AT79" s="31"/>
      <c r="AW79" s="33"/>
    </row>
    <row r="80" spans="1:67" s="17" customFormat="1" x14ac:dyDescent="0.2">
      <c r="A80" s="32"/>
      <c r="B80" s="32"/>
      <c r="W80" s="31"/>
      <c r="AA80" s="31"/>
      <c r="AT80" s="31"/>
      <c r="AW80" s="33"/>
    </row>
    <row r="81" spans="1:49" s="17" customFormat="1" x14ac:dyDescent="0.2">
      <c r="A81" s="32"/>
      <c r="B81" s="32"/>
      <c r="Q81" s="31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1"/>
      <c r="AT81" s="31"/>
      <c r="AW81" s="33"/>
    </row>
    <row r="82" spans="1:49" s="17" customFormat="1" x14ac:dyDescent="0.2">
      <c r="A82" s="32"/>
      <c r="B82" s="32"/>
      <c r="W82" s="31"/>
      <c r="AA82" s="31"/>
      <c r="AS82" s="15"/>
      <c r="AT82" s="16"/>
      <c r="AU82" s="15"/>
      <c r="AW82" s="18"/>
    </row>
    <row r="83" spans="1:49" s="17" customFormat="1" x14ac:dyDescent="0.2">
      <c r="A83" s="32"/>
      <c r="B83" s="32"/>
      <c r="K83" s="15"/>
      <c r="W83" s="31"/>
      <c r="AA83" s="31"/>
      <c r="AS83" s="15"/>
      <c r="AT83" s="16"/>
      <c r="AU83" s="15"/>
      <c r="AW83" s="18"/>
    </row>
    <row r="84" spans="1:49" s="17" customFormat="1" x14ac:dyDescent="0.2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6"/>
      <c r="X84" s="15"/>
      <c r="Y84" s="15"/>
      <c r="Z84" s="15"/>
      <c r="AA84" s="16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6"/>
      <c r="AU84" s="15"/>
      <c r="AW84" s="18"/>
    </row>
    <row r="85" spans="1:49" s="17" customFormat="1" x14ac:dyDescent="0.2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6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6"/>
      <c r="AU85" s="15"/>
      <c r="AW85" s="18"/>
    </row>
    <row r="86" spans="1:49" s="17" customFormat="1" x14ac:dyDescent="0.2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6"/>
      <c r="X86" s="15"/>
      <c r="Y86" s="15"/>
      <c r="Z86" s="15"/>
      <c r="AA86" s="16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6"/>
      <c r="AU86" s="15"/>
      <c r="AW86" s="18"/>
    </row>
    <row r="87" spans="1:49" s="17" customFormat="1" x14ac:dyDescent="0.2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6"/>
      <c r="X87" s="15"/>
      <c r="Y87" s="15"/>
      <c r="Z87" s="15"/>
      <c r="AA87" s="16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6"/>
      <c r="AU87" s="15"/>
      <c r="AW87" s="18"/>
    </row>
    <row r="88" spans="1:49" x14ac:dyDescent="0.2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6"/>
      <c r="X88" s="15"/>
      <c r="Y88" s="15"/>
      <c r="Z88" s="15"/>
      <c r="AA88" s="16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1:49" x14ac:dyDescent="0.2">
      <c r="A89" s="14"/>
      <c r="B89" s="14"/>
      <c r="C89" s="15"/>
      <c r="D89" s="15"/>
      <c r="E89" s="15"/>
      <c r="F89" s="15"/>
      <c r="G89" s="15"/>
      <c r="H89" s="15"/>
      <c r="I89" s="15"/>
      <c r="J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6"/>
      <c r="X89" s="15"/>
      <c r="Y89" s="15"/>
      <c r="Z89" s="15"/>
      <c r="AA89" s="16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</sheetData>
  <sortState ref="A14:AW31">
    <sortCondition ref="AW14:AW31"/>
  </sortState>
  <mergeCells count="7">
    <mergeCell ref="AX8:AX10"/>
    <mergeCell ref="AY8:AY10"/>
    <mergeCell ref="L6:AH6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1" orientation="landscape" horizontalDpi="300" verticalDpi="300" r:id="rId2"/>
  <headerFooter alignWithMargins="0"/>
  <rowBreaks count="1" manualBreakCount="1">
    <brk id="52" max="5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cols>
    <col min="1" max="1" width="3.28515625" customWidth="1"/>
    <col min="2" max="2" width="17.5703125" customWidth="1"/>
    <col min="3" max="3" width="6.42578125" customWidth="1"/>
    <col min="4" max="4" width="8.140625" customWidth="1"/>
    <col min="5" max="16" width="3.42578125" customWidth="1"/>
    <col min="17" max="17" width="4.7109375" customWidth="1"/>
  </cols>
  <sheetData/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SOLO</vt:lpstr>
      <vt:lpstr>SIDECARS</vt:lpstr>
      <vt:lpstr>Sheet2</vt:lpstr>
      <vt:lpstr>Sheet3</vt:lpstr>
      <vt:lpstr>SIDECARS!Print_Area</vt:lpstr>
      <vt:lpstr>SOLO!Print_Area</vt:lpstr>
    </vt:vector>
  </TitlesOfParts>
  <Company>Foxwood Electrical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Kay</dc:creator>
  <cp:lastModifiedBy>karen crabtree</cp:lastModifiedBy>
  <cp:lastPrinted>2019-07-28T14:15:43Z</cp:lastPrinted>
  <dcterms:created xsi:type="dcterms:W3CDTF">2001-10-22T13:34:35Z</dcterms:created>
  <dcterms:modified xsi:type="dcterms:W3CDTF">2019-07-29T07:38:11Z</dcterms:modified>
</cp:coreProperties>
</file>